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9240" activeTab="4"/>
  </bookViews>
  <sheets>
    <sheet name="표지" sheetId="1" r:id="rId1"/>
    <sheet name="총칙" sheetId="2" r:id="rId2"/>
    <sheet name="세입예산서" sheetId="3" r:id="rId3"/>
    <sheet name="세출예산서" sheetId="4" r:id="rId4"/>
    <sheet name="요약" sheetId="5" r:id="rId5"/>
  </sheets>
  <definedNames>
    <definedName name="_xlnm.Print_Titles" localSheetId="4">'요약'!$3:$4</definedName>
  </definedNames>
  <calcPr fullCalcOnLoad="1"/>
</workbook>
</file>

<file path=xl/sharedStrings.xml><?xml version="1.0" encoding="utf-8"?>
<sst xmlns="http://schemas.openxmlformats.org/spreadsheetml/2006/main" count="1252" uniqueCount="792">
  <si>
    <t>(성립전)초과근무수당  95,160원×1명×1월</t>
  </si>
  <si>
    <t>(성립전)초과근무수당  95,160원×1명×1회</t>
  </si>
  <si>
    <t>(성립전)기타운영비  1,230,000원×1회</t>
  </si>
  <si>
    <t>(성립전)교재교구구입비  500,000원×1회</t>
  </si>
  <si>
    <t>(성립전)운영물품구입  1,473,000원×1회</t>
  </si>
  <si>
    <t>(성립전)운영용품구입  190,000원×1회</t>
  </si>
  <si>
    <t>(성립전)국민연금보험료  72,000원×1명×1월</t>
  </si>
  <si>
    <t>(성립전)건강보험료  49,920원×1명×8월</t>
  </si>
  <si>
    <t>(성립전)교육공무직원처우개선비 : (54,909,000원 × 1교) - 45,719,000원 =</t>
  </si>
  <si>
    <t>(성립전)교육공무직원처우개선비 : (45,719,000원 × 1교) - 36,709,000원 =</t>
  </si>
  <si>
    <t>(성립전)교육공무직원처우개선비 : (36,709,000원 × 1교) - 26,833,000원 =</t>
  </si>
  <si>
    <t>(성립전)다문화및북한이탈주민등자녀교육지원 : 2,800,000원 × 1교 =</t>
  </si>
  <si>
    <t>(성립전)2018 수학나눔학교 운영비 : 5,000,000원 × 1교 =</t>
  </si>
  <si>
    <t>(성립전)원어민보조교사운영 : (32,000,000원 × 1교) - 16,000,000원 =</t>
  </si>
  <si>
    <t>1.학교교육과정운영지원사업보조금</t>
  </si>
  <si>
    <t>공공요금 : 46,000원×1회</t>
  </si>
  <si>
    <t>자외선소독고  138,770원×1회</t>
  </si>
  <si>
    <t>에어커튼  209,690원×1회</t>
  </si>
  <si>
    <t>초과근무수당  500,700원×1회</t>
  </si>
  <si>
    <t>대체직인건비  636,480원×1회</t>
  </si>
  <si>
    <t>5.배움중심수업탐구교사공동체운영</t>
  </si>
  <si>
    <t>과  목</t>
  </si>
  <si>
    <t>비교증감</t>
  </si>
  <si>
    <t>1.이전수입</t>
  </si>
  <si>
    <t>1.기타지원금</t>
  </si>
  <si>
    <t>2.자체수입</t>
  </si>
  <si>
    <t>1.급식비</t>
  </si>
  <si>
    <t>1.사용료</t>
  </si>
  <si>
    <t>2.자산수입</t>
  </si>
  <si>
    <t>1.자산매각대</t>
  </si>
  <si>
    <t>2.우유급식비</t>
  </si>
  <si>
    <t>5.졸업앨범비</t>
  </si>
  <si>
    <t>1.졸업앨범비</t>
  </si>
  <si>
    <t>1.이자수입</t>
  </si>
  <si>
    <t>3.기타수입</t>
  </si>
  <si>
    <t>세입합계</t>
  </si>
  <si>
    <t>기정예산감액</t>
  </si>
  <si>
    <t>경정
예산액</t>
  </si>
  <si>
    <t>기정
예산액</t>
  </si>
  <si>
    <t>추경2회</t>
  </si>
  <si>
    <t xml:space="preserve">발행일 : </t>
  </si>
  <si>
    <t xml:space="preserve">예산구분 : </t>
  </si>
  <si>
    <t>원가통계비목</t>
  </si>
  <si>
    <t>산출기초(원)</t>
  </si>
  <si>
    <t>세출합계</t>
  </si>
  <si>
    <t>태봉초등학교</t>
  </si>
  <si>
    <t>2018</t>
  </si>
  <si>
    <t>세부항목</t>
  </si>
  <si>
    <t>비교
증감</t>
  </si>
  <si>
    <t>1.교육운영비</t>
  </si>
  <si>
    <t>1.운영수당</t>
  </si>
  <si>
    <t>2.교직원복지</t>
  </si>
  <si>
    <t>3.교직원복지</t>
  </si>
  <si>
    <t>1.급식 관리</t>
  </si>
  <si>
    <t>2.일반수용비</t>
  </si>
  <si>
    <t>6.연료비</t>
  </si>
  <si>
    <t>1.비품구입비</t>
  </si>
  <si>
    <t>1.교과 활동</t>
  </si>
  <si>
    <t>1.일반수용비</t>
  </si>
  <si>
    <t>2.운영수당</t>
  </si>
  <si>
    <t>1.교직원연수</t>
  </si>
  <si>
    <t>3.일반수용비</t>
  </si>
  <si>
    <t>4.도서구입비</t>
  </si>
  <si>
    <t>2.전기요금</t>
  </si>
  <si>
    <t>3.교육운영비</t>
  </si>
  <si>
    <t>2.교육운영비</t>
  </si>
  <si>
    <t>3.학생지원금</t>
  </si>
  <si>
    <t>1.자율활동</t>
  </si>
  <si>
    <t>2.여비</t>
  </si>
  <si>
    <t>3.동아리활동</t>
  </si>
  <si>
    <t>5.진로활동</t>
  </si>
  <si>
    <t>1.학생지원금</t>
  </si>
  <si>
    <t>1.희망반운영</t>
  </si>
  <si>
    <t>3.운영수당</t>
  </si>
  <si>
    <t>4.교육운영비</t>
  </si>
  <si>
    <t>2.사랑반운영</t>
  </si>
  <si>
    <t>4.학생지원금</t>
  </si>
  <si>
    <t>3.행복반운영</t>
  </si>
  <si>
    <t>5.학생지원금</t>
  </si>
  <si>
    <t>4.꿈샘반운영</t>
  </si>
  <si>
    <t>4.운영수당</t>
  </si>
  <si>
    <t>5.교육운영비</t>
  </si>
  <si>
    <t>2.독서활동</t>
  </si>
  <si>
    <t>1.도서구입</t>
  </si>
  <si>
    <t>1.도서구입비</t>
  </si>
  <si>
    <t>2.도서관운영</t>
  </si>
  <si>
    <t>3.비품구입비</t>
  </si>
  <si>
    <t>3.사서인건비</t>
  </si>
  <si>
    <t>1.학생실습비</t>
  </si>
  <si>
    <t>2.학생지원금</t>
  </si>
  <si>
    <t>2.비품구입비</t>
  </si>
  <si>
    <t>2.교장실운영</t>
  </si>
  <si>
    <t>5.화장실관리</t>
  </si>
  <si>
    <t>6.당직관리</t>
  </si>
  <si>
    <t>물품구입</t>
  </si>
  <si>
    <t>토론회운영비</t>
  </si>
  <si>
    <t>교재교구구입</t>
  </si>
  <si>
    <t>5학년(빙상)</t>
  </si>
  <si>
    <t>행복반급식비</t>
  </si>
  <si>
    <t>영재교육운영비</t>
  </si>
  <si>
    <t>협의회비</t>
  </si>
  <si>
    <t>p8~11</t>
  </si>
  <si>
    <t>꿈샘반간식비</t>
  </si>
  <si>
    <t>교실표찰제작</t>
  </si>
  <si>
    <t>p5~7</t>
  </si>
  <si>
    <t>교통보조비</t>
  </si>
  <si>
    <t>평화통일교육</t>
  </si>
  <si>
    <t>학교신문제작</t>
  </si>
  <si>
    <t>급식기구확충</t>
  </si>
  <si>
    <t>세부사업</t>
  </si>
  <si>
    <t>교육자료구입</t>
  </si>
  <si>
    <t>특근매식비</t>
  </si>
  <si>
    <t>꿈샘반급식비</t>
  </si>
  <si>
    <t>체험활동비</t>
  </si>
  <si>
    <t>협의회간식구입</t>
  </si>
  <si>
    <t>가족수당</t>
  </si>
  <si>
    <t>공공요금</t>
  </si>
  <si>
    <t>독서교육활동</t>
  </si>
  <si>
    <t>실습생급식비</t>
  </si>
  <si>
    <t>심판수당</t>
  </si>
  <si>
    <t>대등록비</t>
  </si>
  <si>
    <t>교재구입</t>
  </si>
  <si>
    <t>부서기본운영</t>
  </si>
  <si>
    <t>사서업무수당</t>
  </si>
  <si>
    <t>학교급식경비 : (501,055,000원 × 1교) - 490,841,000원 =</t>
  </si>
  <si>
    <t>강습료  -4,287,600원×1회</t>
  </si>
  <si>
    <t>(성립전)교통보조비  960,000</t>
  </si>
  <si>
    <t>(성립전)급식비  2,080,000</t>
  </si>
  <si>
    <t>초과근무수당  397,480원×1회</t>
  </si>
  <si>
    <t>3.영어교육격차해소프로젝트운영비</t>
  </si>
  <si>
    <t>보험료  900원×724명×1회</t>
  </si>
  <si>
    <t>6.학예회행사(태봉꿈마루축제)</t>
  </si>
  <si>
    <t>운영물품구입  94,450원×1회</t>
  </si>
  <si>
    <t>인솔자보험료  -2,000원×1회</t>
  </si>
  <si>
    <t>차량임차료  -409,250원×1회</t>
  </si>
  <si>
    <t>학생보험료  -7,300원×1회</t>
  </si>
  <si>
    <t>식비  -1,510,000원×1회</t>
  </si>
  <si>
    <t>예비비  -25,200원×1회</t>
  </si>
  <si>
    <t>차량임차료  -67,000원×1회</t>
  </si>
  <si>
    <t>학생보험료  -4,600원×1회</t>
  </si>
  <si>
    <t>식비  -1,310,000원×1회</t>
  </si>
  <si>
    <t>예비비  -92,000원×1회</t>
  </si>
  <si>
    <t>인솔자보험료  1,600원×1회</t>
  </si>
  <si>
    <t>차량임차료  -143,120원×1회</t>
  </si>
  <si>
    <t>학생보험료  -12,000원×1회</t>
  </si>
  <si>
    <t>식비  -1,650,000원×1회</t>
  </si>
  <si>
    <t>예비비  -104,630원×1회</t>
  </si>
  <si>
    <t>인솔교사보험료  400원×1회</t>
  </si>
  <si>
    <t>차량임차료  -118,300원×1회</t>
  </si>
  <si>
    <t>학생보험료  -1,100원×1회</t>
  </si>
  <si>
    <t>식비  -1,620,000원×1회</t>
  </si>
  <si>
    <t>예비비  -93,000원×1회</t>
  </si>
  <si>
    <t>차량임차료  -600,000원×1회</t>
  </si>
  <si>
    <t>입장료  -496,000원×1회</t>
  </si>
  <si>
    <t>학생보험료  -4,700원×1회</t>
  </si>
  <si>
    <t>장비대여료  213,000원×1회</t>
  </si>
  <si>
    <t>인솔자보험료  -18,000원×1회</t>
  </si>
  <si>
    <t>숙박비  -4,314,000원×1회</t>
  </si>
  <si>
    <t>식비  3,116,000원×1회</t>
  </si>
  <si>
    <t>항공료  -9,663,000원×1회</t>
  </si>
  <si>
    <t>학생보험료  -356,400원×1회</t>
  </si>
  <si>
    <t>예비비  282,000원×1회</t>
  </si>
  <si>
    <t>교사입장료  -120,000원×1회</t>
  </si>
  <si>
    <t>교사보험료  -8,000원×1회</t>
  </si>
  <si>
    <t>교사식비  -72,000원×1회</t>
  </si>
  <si>
    <t>식비  -720,000원×1회</t>
  </si>
  <si>
    <t>간식비  -450,000원×1회</t>
  </si>
  <si>
    <t>대등록비  -630,000원×1회</t>
  </si>
  <si>
    <t>선물구입비  -900,000원×1회</t>
  </si>
  <si>
    <t>기본급  -3,003,000원×1회</t>
  </si>
  <si>
    <t>도서구입  958,000원×1회</t>
  </si>
  <si>
    <t>서가구입  450,000원×1개</t>
  </si>
  <si>
    <t>초과근무수당  136,700원×1회</t>
  </si>
  <si>
    <t>학교신문제작  900,000원×1회</t>
  </si>
  <si>
    <t>협의회경비  -200,000원×1회</t>
  </si>
  <si>
    <t>기관운영경비  857,000원×1회</t>
  </si>
  <si>
    <t>교무실의자  891,000원×1회</t>
  </si>
  <si>
    <t>비품구입비  500,000원×4종</t>
  </si>
  <si>
    <t>연차수당  400,000원×1명</t>
  </si>
  <si>
    <t>고용보험료  6,800원×1명×6월</t>
  </si>
  <si>
    <t>연차수당  300,000원×1명</t>
  </si>
  <si>
    <t>간담회  -300,000원×1회</t>
  </si>
  <si>
    <t>감사패  -557,000원×1회</t>
  </si>
  <si>
    <t>다문화및북한이탈주민등자녀교육지원</t>
  </si>
  <si>
    <t>(성립전)기본급(초단시간)  665,845원×1명×8월</t>
  </si>
  <si>
    <t>(성립전)기본급(초단시간)  620,000원×1명×1월</t>
  </si>
  <si>
    <t>(성립전)급식비(저소득층)  4,000원×1명×55일</t>
  </si>
  <si>
    <t>(성립전)간식비(저소득층)  30,000원×1명×12월</t>
  </si>
  <si>
    <t>(성립전)강사료(초과)  50,000원×1명×1시간</t>
  </si>
  <si>
    <t>취사용연료구입(도시가스요금)  -1,919,250원×1회</t>
  </si>
  <si>
    <t>(성립전)체육관사용료(대여료)  100,000원×4회</t>
  </si>
  <si>
    <t>(성립전)수영강습비  25,000원×15차시×12반</t>
  </si>
  <si>
    <t>(성립전)방과후교실강사비(요리)  70,000원×14시간</t>
  </si>
  <si>
    <t>(성립전)에어커튼  254,700원×7개-1,000원</t>
  </si>
  <si>
    <t>(성립전)수학프로젝트 물품구입  330,000원×6회</t>
  </si>
  <si>
    <t>(성립전)방과후교실강사비(미술)  70,000원×15시간</t>
  </si>
  <si>
    <t>(성립전)도서 및 자료 구입  100,000원×7회</t>
  </si>
  <si>
    <t>(성립전)저소득층 수영물품구입  25,000원×5명</t>
  </si>
  <si>
    <t>(성립전)문구류 및소모품 구입비  100,000원×3회</t>
  </si>
  <si>
    <t>(성립전)국민연금보험료  72,000원×1명×8월 =</t>
  </si>
  <si>
    <t>(성립전)운영물품(소모품)구입  200,000원×2회</t>
  </si>
  <si>
    <t>(성립전)강사료(기본)  80,000원×1명×1시간</t>
  </si>
  <si>
    <t>(성립전)경기수학나눔축제 학생보험료  1,200원×30명</t>
  </si>
  <si>
    <t>맞춤형복지비  500,000원×(25시간/40시간)</t>
  </si>
  <si>
    <t>(성립전)퇴직적립금  3,000,000원×1명×1회</t>
  </si>
  <si>
    <t>(성립전)학교4H회과제교육비 : 1,400,000원×1회</t>
  </si>
  <si>
    <t>맞춤형복지비  500,000원×(36시간/40시간)×1회</t>
  </si>
  <si>
    <t>일시적대체근무인건비  8,840원×6시간×1명×10일</t>
  </si>
  <si>
    <t>(성립전)평화통일교육 : 130,000원 × 1교 =</t>
  </si>
  <si>
    <t>(성립전)급식비  40,000원×14명+20,000원</t>
  </si>
  <si>
    <t>(성립전)고용보험료(초단시간)  9,000원×1명×8월</t>
  </si>
  <si>
    <t>(성립전)프로그램운영강사료  1,000,000원×1회</t>
  </si>
  <si>
    <t>(성립전)꿈샘반간식비 : 30,000원×19명×11월</t>
  </si>
  <si>
    <t>기본급  1,847,560원×(25시간/40시간)×6월</t>
  </si>
  <si>
    <t>명절휴가비  500,000원×(25시간/40시간)×2회</t>
  </si>
  <si>
    <t>학교폭력대책자치위원회협의회경비  200,000원×1회</t>
  </si>
  <si>
    <t>명절휴가비  500,000원×(36시간/40시간)×2회</t>
  </si>
  <si>
    <t>(성립전)저화소CCTV교체  500,000원×13대</t>
  </si>
  <si>
    <t>(성립전)고용보험료(초단시간)  49,000원×1명×1월</t>
  </si>
  <si>
    <t>영양사실컴퓨터및프린터구입  1,012,000원×1회</t>
  </si>
  <si>
    <t>인솔자여비(사전답사비포함)  -408,750원×1회</t>
  </si>
  <si>
    <t>(성립전)보조인력인건비  8,220원×6시간×11일</t>
  </si>
  <si>
    <t>기타운영경비(악기조율  등)  -300,000원×1회</t>
  </si>
  <si>
    <t>인솔교사여비(사전답사비포함)  -289,700원×1회</t>
  </si>
  <si>
    <t>(성립전)컵스카우트뒤뜰야영 : 56,800원×16명×1회</t>
  </si>
  <si>
    <t>(성립전)텃밭운영물품구입  1,200,000원×1회</t>
  </si>
  <si>
    <t>(성립전)프로그램운영강사료  2,000,000원×1회</t>
  </si>
  <si>
    <t>인솔교사보험료(사전답사포함)  16,000원×6명×1회</t>
  </si>
  <si>
    <t>2.2학년현장학습</t>
  </si>
  <si>
    <t>3.4학년현장학습</t>
  </si>
  <si>
    <t>4.5학년현장학습</t>
  </si>
  <si>
    <t>5.3학년현장학습</t>
  </si>
  <si>
    <t>6.4학년빙상체험학습</t>
  </si>
  <si>
    <t>7.5학년빙상체험학습</t>
  </si>
  <si>
    <t>8.6학년수학여행</t>
  </si>
  <si>
    <t>2.스카우트활동</t>
  </si>
  <si>
    <t>4.선택적 교육활동</t>
  </si>
  <si>
    <t>1.방과후학교 운영</t>
  </si>
  <si>
    <t>1.방과후학교운영</t>
  </si>
  <si>
    <t>2.돌봄교실운영</t>
  </si>
  <si>
    <t>1.독서활동운영</t>
  </si>
  <si>
    <t>1.창의교육운영</t>
  </si>
  <si>
    <t>2.기타선택적교육운영</t>
  </si>
  <si>
    <t>1.학교급식운영</t>
  </si>
  <si>
    <t>1.무기계약직원인건비</t>
  </si>
  <si>
    <t>6.교직원급식비</t>
  </si>
  <si>
    <t>3.급식용식재료비</t>
  </si>
  <si>
    <t>7.학교급식경비</t>
  </si>
  <si>
    <t>2.기간제직원인건비</t>
  </si>
  <si>
    <t>8.급식용식재료비</t>
  </si>
  <si>
    <t>8.급식기구확충</t>
  </si>
  <si>
    <t>3.기본적 교육활동</t>
  </si>
  <si>
    <t>1.교과활동지원</t>
  </si>
  <si>
    <t>3.목적사업업무추진비</t>
  </si>
  <si>
    <t>4.목적사업업무추진비</t>
  </si>
  <si>
    <t>2.수학교과활동</t>
  </si>
  <si>
    <t>1.수학나눔학교운영</t>
  </si>
  <si>
    <t>4.체육교과활동</t>
  </si>
  <si>
    <t>2.생존수영체험학습</t>
  </si>
  <si>
    <t>5.외국어교과활동</t>
  </si>
  <si>
    <t>2.원어민보조교사운영</t>
  </si>
  <si>
    <t>1.기간제직원인건비</t>
  </si>
  <si>
    <t>6.특수교육교과활동</t>
  </si>
  <si>
    <t>5.방과후학교운영</t>
  </si>
  <si>
    <t>2.창의적 체험활동</t>
  </si>
  <si>
    <t>3.교내과학경시대회</t>
  </si>
  <si>
    <t>7.포천예능대회</t>
  </si>
  <si>
    <t>2.현장체험학습활동</t>
  </si>
  <si>
    <t>1.1학년현장학습</t>
  </si>
  <si>
    <t>6.학교4H과제교육비</t>
  </si>
  <si>
    <t>7.평화통일교육운영비</t>
  </si>
  <si>
    <t>8.중도입국자녀</t>
  </si>
  <si>
    <t>5.교육활동 지원</t>
  </si>
  <si>
    <t>1.교무업무 운영</t>
  </si>
  <si>
    <t>1.교무학사운영</t>
  </si>
  <si>
    <t>2.교육활동홍보</t>
  </si>
  <si>
    <t>2.생활지도운영</t>
  </si>
  <si>
    <t>2.학교폭력예방</t>
  </si>
  <si>
    <t>1.일반업무추진비</t>
  </si>
  <si>
    <t>3.안전한학교환경구축</t>
  </si>
  <si>
    <t>3.학습지원실 운영</t>
  </si>
  <si>
    <t>4.교육여건 개선</t>
  </si>
  <si>
    <t>1.교육환경개선</t>
  </si>
  <si>
    <t>3.교실환경개선</t>
  </si>
  <si>
    <t>4.실내환경개선</t>
  </si>
  <si>
    <t>6.학교 일반운영</t>
  </si>
  <si>
    <t>1.학교기관 운영</t>
  </si>
  <si>
    <t>1.부서기본운영</t>
  </si>
  <si>
    <t>3.일반업무추진비</t>
  </si>
  <si>
    <t>3.교육행정실운영</t>
  </si>
  <si>
    <t>7.관리실환경개선구축</t>
  </si>
  <si>
    <t>8.학생인권교육부운영</t>
  </si>
  <si>
    <t>2.시설 장비 유지</t>
  </si>
  <si>
    <t>1.학교시설장비유지</t>
  </si>
  <si>
    <t>4.시설일반관리비</t>
  </si>
  <si>
    <t>3.교직원복지비</t>
  </si>
  <si>
    <t>3.학교운영 협력</t>
  </si>
  <si>
    <t>3.유관기관협력</t>
  </si>
  <si>
    <t>1.학교운영협의회</t>
  </si>
  <si>
    <t>(단위 : 천원)</t>
  </si>
  <si>
    <t>2018-09-05</t>
  </si>
  <si>
    <t>1.인적자원 운용</t>
  </si>
  <si>
    <t>청소년단체활동비</t>
  </si>
  <si>
    <t>특수교육교과활동</t>
  </si>
  <si>
    <t>교육실습생운영지원금</t>
  </si>
  <si>
    <t>원어민보조교사운영</t>
  </si>
  <si>
    <t>기타수익자부담경비</t>
  </si>
  <si>
    <t>기타학습지원실운영</t>
  </si>
  <si>
    <t>조리기구매각대금</t>
  </si>
  <si>
    <t>특수학급방과후교실</t>
  </si>
  <si>
    <t>또래멘토링운영비</t>
  </si>
  <si>
    <t>목적사업비전입금</t>
  </si>
  <si>
    <t>학교4H회과제교육비</t>
  </si>
  <si>
    <t>노인장기요양보험료</t>
  </si>
  <si>
    <t>저화소CCTV교체</t>
  </si>
  <si>
    <t>포천예능대회운영물품</t>
  </si>
  <si>
    <t>수학프로젝트물품구입</t>
  </si>
  <si>
    <t>뉴스포츠용품구입</t>
  </si>
  <si>
    <t>(성립전)교육공무직원처우개선비 : (69,836,000원 × 1교) - 54,909,000원 =</t>
  </si>
  <si>
    <t>(성립전)교육공무직원처우개선비 : (26,833,000원 × 1교) - 17,823,000원 =</t>
  </si>
  <si>
    <t>(성립전)영재교육운영비 : 3,040,000원 × 1교 =</t>
  </si>
  <si>
    <t>(성립전)산업재해보험료(초단시간)  2,430원×1명×8월</t>
  </si>
  <si>
    <t>(성립전)사랑반급식비 : 40,000원×14명+20,000원</t>
  </si>
  <si>
    <t>(성립전)경기수학나눔축제 차량임차료  584,000원×1회</t>
  </si>
  <si>
    <t>(성립전)노인장기요양보험료  55,180원×1명×7%×1월</t>
  </si>
  <si>
    <t>(성립전)학교급식환경개선 : 8,019,000원 × 1교 =</t>
  </si>
  <si>
    <t>(성립전)노인장기요양보험료  58,880원×1명×7%×8월</t>
  </si>
  <si>
    <t>(성립전)초과근무수당(초단시간)  45,020원×1명×1회</t>
  </si>
  <si>
    <t>(성립전)산업재해보험료(초단시간)  6,000원×1명×1월</t>
  </si>
  <si>
    <t>(성립전)CCTV설치비 : 6,500,000원 × 1교 =</t>
  </si>
  <si>
    <t>(성립전)초과근무수당(초단시간)  45,020원×1명×1월</t>
  </si>
  <si>
    <t>(성립전)노인장기요양보험료  55,180원×1명×7%×8월</t>
  </si>
  <si>
    <t>(성립전)특수학급방과후교실 : 2,450,000원 × 1교 =</t>
  </si>
  <si>
    <t>(성립전)경기수학나눔축제 간식,식비  10,000원×30명</t>
  </si>
  <si>
    <t>(성립전)학교스포츠클럽리그운영비 : 800,000원 × 1교 =</t>
  </si>
  <si>
    <t>교실노후정보화기자재(TV및거치대구입  -378,530원×1회</t>
  </si>
  <si>
    <t>(성립전)학교도서관 사서업무수당 : 240,000원 × 1교 =</t>
  </si>
  <si>
    <t>(성립전)진로교육연구회 : 3,000,000원 × 1교 =</t>
  </si>
  <si>
    <t>(성립전)노인장기요양보험료  58,880원×1명×7%×1월</t>
  </si>
  <si>
    <t>기본급  1,847,560원×(36시간/48시간)×1명×6월</t>
  </si>
  <si>
    <t>(성립전)초등돌봄교실운영 : 15,000,000원 × 1교 =</t>
  </si>
  <si>
    <t>(성립전)초등돌봄교실운영비 : 56,097,000원 × 1교 =</t>
  </si>
  <si>
    <t>(성립전)교실수업개선지원비 : 2,000,000원 × 1교 =</t>
  </si>
  <si>
    <t>(성립전)방과후학교자유수강권 : 4,200,000원 × 1교 =</t>
  </si>
  <si>
    <t>(성립전)대학교 교육실습생 운영 지원금 : 100,000원×2명</t>
  </si>
  <si>
    <t>(성립전)체육관사용료(전기료)  10,000원×2시간×4회</t>
  </si>
  <si>
    <t>(성립전)노인장기요양보험료  50,000원×1명×7%×1월</t>
  </si>
  <si>
    <t>(성립전)방과후교실(특기적성)지원금  50,000원×4분기</t>
  </si>
  <si>
    <t>소규모수선비(전기,소방, 승강기 등)  9,044,900원×1회</t>
  </si>
  <si>
    <t>(성립전)정수기렌탈(관리)비  27,900원×8월+31,620원</t>
  </si>
  <si>
    <t>(성립전)노인장기요양보험료  49,920원×1명×7%×8월</t>
  </si>
  <si>
    <t>(성립전)건강보험료  50,000원×1명×1월</t>
  </si>
  <si>
    <t>(성립전)산업재해보험료  14,400원×1명×8월</t>
  </si>
  <si>
    <t>(성립전)산업재해보험료  19,810원×1명×1월</t>
  </si>
  <si>
    <t>(성립전)고용보험료  34,060원×1명×1월</t>
  </si>
  <si>
    <t>(성립전)고용보험료  26,060원×1명×8월</t>
  </si>
  <si>
    <t>(성립전)기본급  1,243,300원×1명×1월</t>
  </si>
  <si>
    <t>(성립전)기본급  1,244,700원×1명×8월</t>
  </si>
  <si>
    <t>(성립전)초과근무수당  187,660원×1명×1회</t>
  </si>
  <si>
    <t>(성립전)초과근무수당  94,220원×1명×1월</t>
  </si>
  <si>
    <t>(성립전)연차수당  400,000원×1명×1회</t>
  </si>
  <si>
    <t>프로그램운영강사료  1,094,000원×1회</t>
  </si>
  <si>
    <t>(성립전)교재교구구입비  469,000원×1회</t>
  </si>
  <si>
    <t>(성립전)운영용품구입  1,650,000원×1회</t>
  </si>
  <si>
    <t>(성립전)국민연금보험료  81,360원×1명×1월</t>
  </si>
  <si>
    <t>(성립전)국민연금보험료  81,360원×1명×8월</t>
  </si>
  <si>
    <t>(성립전)건강보험료  58,880원×1명×8월</t>
  </si>
  <si>
    <t>(성립전)건강보험료  58,880원×1명×1월</t>
  </si>
  <si>
    <t>(성립전)산업재해보험료  16,470원×1명×1월</t>
  </si>
  <si>
    <t>(성립전)산업재해보험료  17,280원×1명×8월</t>
  </si>
  <si>
    <t>(성립전)고용보험료  28,300원×1명×1월</t>
  </si>
  <si>
    <t>(성립전)고용보험료  28,300원×1명×8월</t>
  </si>
  <si>
    <t>(성립전)초과근무수당  94,220원×1명×1회</t>
  </si>
  <si>
    <t>(성립전)연차수당  500,000원×1명×1월</t>
  </si>
  <si>
    <t>(성립전)운영물품구입  488,000원×1회</t>
  </si>
  <si>
    <t>(성립전)국민연금보험료  71,590원×1명×8월</t>
  </si>
  <si>
    <t>(성립전)국민연금보험료  71,590원×1명×1월</t>
  </si>
  <si>
    <t>(성립전)건강보험료  55,180원×1명×8월</t>
  </si>
  <si>
    <t>(성립전)건강보험료  55,180원×1명×1월</t>
  </si>
  <si>
    <t>(성립전)산업재해보험료  15,440원×1명×1월</t>
  </si>
  <si>
    <t>(성립전)산업재해보험료  15,980원×1명×8월</t>
  </si>
  <si>
    <t>(성립전)고용보험료  24,260원×1명×1월</t>
  </si>
  <si>
    <t>(성립전)고용보험료  28,720원×1명×8월</t>
  </si>
  <si>
    <t>(성립전)초등체육교육연구회운영비 : 1,680,000원 × 1교 =</t>
  </si>
  <si>
    <t>(성립전)2018 초등학교수영교육 : 5,840,000원 × 1교 =</t>
  </si>
  <si>
    <t>(성립전)SW교육학교안전문학습공동체 : 1,020,000원 × 1교 =</t>
  </si>
  <si>
    <t>(성립전)소프트웨어교육교내자율연수 : 162,000원 × 1교 =</t>
  </si>
  <si>
    <t>(성립전)영어교육격차해소프로젝트운영비 : 500,000원 × 1교 =</t>
  </si>
  <si>
    <t>(성립전)여름방학늘해랑학교운영비 : 4,000,000원 × 1교 =</t>
  </si>
  <si>
    <t>(성립전)소규모교육환경개선사업 : 49,100,000원 × 1교 =</t>
  </si>
  <si>
    <t>1학년현장학습 : -3,442,000원×1회</t>
  </si>
  <si>
    <t>2학년현장학습 : -2,764,000원×1회</t>
  </si>
  <si>
    <t>4학년현장학습 : -2,777,000원×1회</t>
  </si>
  <si>
    <t>5학년현장학습 : -4,606,000원×1회</t>
  </si>
  <si>
    <t>3학년현장체험학습 : -780,000원×1회</t>
  </si>
  <si>
    <t>4학년빙상체험학습 : -887,000원×1회</t>
  </si>
  <si>
    <t>5학년빙상체험학습 : -600,000원×1회</t>
  </si>
  <si>
    <t>6학년수학여행 : -6,250,000원×1회</t>
  </si>
  <si>
    <t>과학우주청소년활동 : -7,800,000원×1회</t>
  </si>
  <si>
    <t>생존수영체험학습 : -3,635,000원×1회</t>
  </si>
  <si>
    <t>(성립전)꿈샘반급식비 : 40,000원×8명</t>
  </si>
  <si>
    <t>(성립전)행복반급식비 : 40,000원×13명</t>
  </si>
  <si>
    <t>조리기구폐고물매각대금 : 95,000원×1회</t>
  </si>
  <si>
    <t>(성립전)워크숍 운영  230,000원×1회</t>
  </si>
  <si>
    <t>(성립전)뉴스포츠용품구입  372,000원×2회</t>
  </si>
  <si>
    <t>(성립전)간식구입  3,000원×12명×8회</t>
  </si>
  <si>
    <t>(성립전)강사료및원고료  100,000원×5회</t>
  </si>
  <si>
    <t>(성립전)토론회운영비  100,000원×10회</t>
  </si>
  <si>
    <t>(성립전)교구교재 구입  400,000원×3회</t>
  </si>
  <si>
    <t>(성립전)학생동아리 운영비  100,000원×3회</t>
  </si>
  <si>
    <t>(성립전)또래멘토링 운영비  100,000원×3회</t>
  </si>
  <si>
    <t>(성립전)차량비  1,500원×162명×5회</t>
  </si>
  <si>
    <t>(성립전)도서벽지수당  100,000원×7월</t>
  </si>
  <si>
    <t>(성립전)주거비 등  1,300,000원×1회</t>
  </si>
  <si>
    <t>(성립전)수업자료구입  200,000원×1회</t>
  </si>
  <si>
    <t>(성립전)방과후교실재료비  22,000원×10회</t>
  </si>
  <si>
    <t>(성립전)강사료(외부)  35,000원×18시수</t>
  </si>
  <si>
    <t>(성립전)강사료(내부)  30,000원×36시수</t>
  </si>
  <si>
    <t>(성립전)가족수당  1,080,000원×1회</t>
  </si>
  <si>
    <t>(성립전)가족수당  1,080,000원×1월×1회</t>
  </si>
  <si>
    <t>(성립전)교통보조비  60,000원×16명×1회</t>
  </si>
  <si>
    <t>(성립전)교통보조비  60,000원×16명×1월</t>
  </si>
  <si>
    <t>(성립전)급식비  130,000원×16명×1회</t>
  </si>
  <si>
    <t>(성립전)급식비  130,000원×16명×1월</t>
  </si>
  <si>
    <t>(성립전)근속수당  4,890,000원×1회</t>
  </si>
  <si>
    <t>(성립전)근속수당  4,920,000원×1회</t>
  </si>
  <si>
    <t>(성립전)근속수당  4,890,000원×1원×1회</t>
  </si>
  <si>
    <t>인건비(대체인력비 등)  -573,000원×1회</t>
  </si>
  <si>
    <t>급식운영소모품구입  -1,375,000원×1회</t>
  </si>
  <si>
    <t>(성립전)가스회전식국솥  2,524,500원×2개</t>
  </si>
  <si>
    <t>(성립전)자외선소독고  1,188,000원×1개</t>
  </si>
  <si>
    <t>(성립전)자료제작 및 인쇄  150,000원×1회</t>
  </si>
  <si>
    <t>(성립전)현장체험학습비  13,300원×8명</t>
  </si>
  <si>
    <t>(성립전)프로그램운영비  1,077,000원×1회</t>
  </si>
  <si>
    <t>학급소요물품구입  -1,700,000원×1회</t>
  </si>
  <si>
    <t>전시회준비및물품구입  -1,000,000원×1회</t>
  </si>
  <si>
    <t>입장료및체험활동비  -1,491,000원×1회</t>
  </si>
  <si>
    <t>인솔자여비(사전답사포함)  -401,200원×1회</t>
  </si>
  <si>
    <t>입장료및체험활동비  -1,291,000원×1회</t>
  </si>
  <si>
    <t>인솔자여비(사전답사포함)  -122,880원×1회</t>
  </si>
  <si>
    <t>입장료및체험활동비  -2,774,000원×1회</t>
  </si>
  <si>
    <t>인솔자여비(사전답사포함)  273,180원×1회</t>
  </si>
  <si>
    <t>(성립전)체험활동비  56,800원×16명×1회</t>
  </si>
  <si>
    <t>행사인솔참가비  -100,000원×1명×3회</t>
  </si>
  <si>
    <t>(성립전)간식구입  2,500원×40명×1회</t>
  </si>
  <si>
    <t>유인경비용역료  -10,806,000원×1회</t>
  </si>
  <si>
    <t>프로그램운영강사료  1,000,000원×1회</t>
  </si>
  <si>
    <t>(성립전)원고료  5,000원×6매+2,000원</t>
  </si>
  <si>
    <t>(성립전)교재및교구구입  450,000원×2회</t>
  </si>
  <si>
    <t>(성립전)협의회간식구입  120,000원×1회</t>
  </si>
  <si>
    <t>(성립전)학비보조수당  936,000원×1회</t>
  </si>
  <si>
    <t>수수료(인솔교사)  50,000원×1회</t>
  </si>
  <si>
    <t>(성립전)가족수당  1,080,000</t>
  </si>
  <si>
    <t>(성립전)학비보조수당  936,100</t>
  </si>
  <si>
    <t>(성립전)가족수당  980,000원×1회</t>
  </si>
  <si>
    <t>(성립전)근속수당  5,070,000</t>
  </si>
  <si>
    <t>(성립전)정기상여금  4,800,000</t>
  </si>
  <si>
    <t>특근매식비  7,000원×2명×20식</t>
  </si>
  <si>
    <t>기본급  -20,097,000원×1회=</t>
  </si>
  <si>
    <t xml:space="preserve">태봉초등학교회계  세입·세출 예산서 </t>
  </si>
  <si>
    <t>사물함구입</t>
  </si>
  <si>
    <t>수영강습비</t>
  </si>
  <si>
    <t>식재료구입</t>
  </si>
  <si>
    <t>학비보조수당</t>
  </si>
  <si>
    <t>문헌구입</t>
  </si>
  <si>
    <t>재료구입</t>
  </si>
  <si>
    <t>4학년(빙상)</t>
  </si>
  <si>
    <t>전자계약수수료</t>
  </si>
  <si>
    <t>노후컴퓨터교체</t>
  </si>
  <si>
    <t>p8~12</t>
  </si>
  <si>
    <t>사랑반운영</t>
  </si>
  <si>
    <t>교과활동지원</t>
  </si>
  <si>
    <t>꿈샘반운영</t>
  </si>
  <si>
    <t>CCTV설치비</t>
  </si>
  <si>
    <t>외국어교과활동</t>
  </si>
  <si>
    <t>교재및교구구입</t>
  </si>
  <si>
    <t>p1~2</t>
  </si>
  <si>
    <t>행복반운영</t>
  </si>
  <si>
    <t>자료제작및인쇄</t>
  </si>
  <si>
    <t>소     계</t>
  </si>
  <si>
    <t>교구및교재구입</t>
  </si>
  <si>
    <t>주거비 등</t>
  </si>
  <si>
    <t>p14~15</t>
  </si>
  <si>
    <t>학교급식경비</t>
  </si>
  <si>
    <t>소규모수선비</t>
  </si>
  <si>
    <t>계단미끄럼방지</t>
  </si>
  <si>
    <t>행정활동수입</t>
  </si>
  <si>
    <t>대체직인건비</t>
  </si>
  <si>
    <t>서가구입</t>
  </si>
  <si>
    <t>승강기정기검사</t>
  </si>
  <si>
    <t>교직원복지</t>
  </si>
  <si>
    <t>소    계</t>
  </si>
  <si>
    <t>동아리운영비</t>
  </si>
  <si>
    <t>희망반운영</t>
  </si>
  <si>
    <t>강사료및원고료</t>
  </si>
  <si>
    <t>돌봄교실</t>
  </si>
  <si>
    <t>보조인력인건비</t>
  </si>
  <si>
    <t>근속수당</t>
  </si>
  <si>
    <t>초과근무수당</t>
  </si>
  <si>
    <t>수학교과활동</t>
  </si>
  <si>
    <t>p2~3</t>
  </si>
  <si>
    <t>학교급식운영</t>
  </si>
  <si>
    <t>빔프로젝터구입</t>
  </si>
  <si>
    <t>사랑반급식비</t>
  </si>
  <si>
    <t>방과후학교운영</t>
  </si>
  <si>
    <t>도서벽지수당</t>
  </si>
  <si>
    <t>교직원연수</t>
  </si>
  <si>
    <t>비품구입</t>
  </si>
  <si>
    <t>기본운영비</t>
  </si>
  <si>
    <t>교직원급식비</t>
  </si>
  <si>
    <t>도서구입</t>
  </si>
  <si>
    <t>현장체험학습비</t>
  </si>
  <si>
    <t>창의교육운영</t>
  </si>
  <si>
    <t>도서및자료구입</t>
  </si>
  <si>
    <t>텃밭운영물품</t>
  </si>
  <si>
    <t>수업자료구입</t>
  </si>
  <si>
    <t>동아리활동</t>
  </si>
  <si>
    <t>간식구입</t>
  </si>
  <si>
    <t>문구류및소모품</t>
  </si>
  <si>
    <t>교무학사운영</t>
  </si>
  <si>
    <t>자유수강권지원</t>
  </si>
  <si>
    <t>급식운영소모품</t>
  </si>
  <si>
    <t>체육교과활동</t>
  </si>
  <si>
    <t>취사용연료구입</t>
  </si>
  <si>
    <t>프로그램운영비</t>
  </si>
  <si>
    <t>합     계</t>
  </si>
  <si>
    <t>현장체험학습</t>
  </si>
  <si>
    <t>진로교육연구회</t>
  </si>
  <si>
    <t>소   계</t>
  </si>
  <si>
    <t>워크숍운영</t>
  </si>
  <si>
    <t>정기상여금</t>
  </si>
  <si>
    <t>자율활동</t>
  </si>
  <si>
    <t>교육환경개선</t>
  </si>
  <si>
    <t>자료제작</t>
  </si>
  <si>
    <t>프린터구입</t>
  </si>
  <si>
    <t>퇴직급여</t>
  </si>
  <si>
    <t>p4~5</t>
  </si>
  <si>
    <t>운영물품구입</t>
  </si>
  <si>
    <t>선물구입비</t>
  </si>
  <si>
    <t>학교폭력예방</t>
  </si>
  <si>
    <t>상품구입</t>
  </si>
  <si>
    <t>돌봄교실운영</t>
  </si>
  <si>
    <t>차량임차료</t>
  </si>
  <si>
    <t>기타
지원금</t>
  </si>
  <si>
    <t>청소도구함구입</t>
  </si>
  <si>
    <t>예산확정일</t>
  </si>
  <si>
    <t>예산 총칙</t>
  </si>
  <si>
    <t>예산 구분 :</t>
  </si>
  <si>
    <t>발행일 :</t>
  </si>
  <si>
    <t>독서활동운영</t>
  </si>
  <si>
    <t>1</t>
  </si>
  <si>
    <t>2</t>
  </si>
  <si>
    <t>3</t>
  </si>
  <si>
    <t>4</t>
  </si>
  <si>
    <t>(안)</t>
  </si>
  <si>
    <t>p13</t>
  </si>
  <si>
    <t>5학년</t>
  </si>
  <si>
    <t>p6</t>
  </si>
  <si>
    <t>보험료</t>
  </si>
  <si>
    <t>학년도</t>
  </si>
  <si>
    <t>1학년</t>
  </si>
  <si>
    <t>p2</t>
  </si>
  <si>
    <t>p7</t>
  </si>
  <si>
    <t>6학년</t>
  </si>
  <si>
    <t>식비</t>
  </si>
  <si>
    <t>비고</t>
  </si>
  <si>
    <t>p14</t>
  </si>
  <si>
    <t>지원금</t>
  </si>
  <si>
    <t>2학년</t>
  </si>
  <si>
    <t>3.기타 학습지원실 운영</t>
  </si>
  <si>
    <t>학교스포츠클럽리그운영비</t>
  </si>
  <si>
    <t>5.조리실무사인건비(목적)</t>
  </si>
  <si>
    <t>초등체육교육연구회운영비</t>
  </si>
  <si>
    <t>경기수학나눔축제식비및간식</t>
  </si>
  <si>
    <t>6.초등체육연구회운영비</t>
  </si>
  <si>
    <t>소프트웨어교육교내자율연수</t>
  </si>
  <si>
    <t>6.무기계약직원법정부담금</t>
  </si>
  <si>
    <t>7.무기계약직원법정부담금</t>
  </si>
  <si>
    <t>경기수학나눔축제학생보험료</t>
  </si>
  <si>
    <t>경기수학나눔축제차량임차료</t>
  </si>
  <si>
    <t>회계 세입 • 세출 예산서</t>
  </si>
  <si>
    <t>2018학년도 세입예산명세서</t>
  </si>
  <si>
    <t>7.학교스포츠클럽리그운영비</t>
  </si>
  <si>
    <t>sw교육학교안전문학습공동체</t>
  </si>
  <si>
    <t>1.교육비특별회계전입금수입</t>
  </si>
  <si>
    <t>4.과학우주청소년단활동</t>
  </si>
  <si>
    <t>6.기간제직원법정부담금</t>
  </si>
  <si>
    <t>2.교육공무직원처우개선비</t>
  </si>
  <si>
    <t>2.무기계약직원법정부담금</t>
  </si>
  <si>
    <t>8.sw전문학습공동체운영비</t>
  </si>
  <si>
    <t>5.무기계약직원법정부담금</t>
  </si>
  <si>
    <t>2018학년도 세출예산명세서</t>
  </si>
  <si>
    <t>영어교육격차해소프로젝트운영비</t>
  </si>
  <si>
    <t>6.여름방학늘해랑학교운영비</t>
  </si>
  <si>
    <t>1.교육정보화기자재교체</t>
  </si>
  <si>
    <t>7.소프트웨어교육교내자율연수</t>
  </si>
  <si>
    <t>2.학교폭력대책자치위원회운영</t>
  </si>
  <si>
    <t>3.창의교육운영(목적)</t>
  </si>
  <si>
    <t>1.지방자치단체이전수입</t>
  </si>
  <si>
    <t>2.교육비특별회계이전수입</t>
  </si>
  <si>
    <t>2.학생복지/교육격차 해소</t>
  </si>
  <si>
    <t>7.진로교육연구회운영비</t>
  </si>
  <si>
    <t>3.기타 선택적 교육활동</t>
  </si>
  <si>
    <t>시설당직원인건비및부담금</t>
  </si>
  <si>
    <t>여름방학늘해랑학교운영비</t>
  </si>
  <si>
    <t>2.꿈끼탐색주간(꿈마루축제)</t>
  </si>
  <si>
    <t>2.교직원 복지 및 역량강화</t>
  </si>
  <si>
    <t>자연생태환경조성물품구입</t>
  </si>
  <si>
    <t>3.3학년 생존수영교육</t>
  </si>
  <si>
    <t>교내과학경시대회준비물품</t>
  </si>
  <si>
    <t>5.기간제직원법정부담금</t>
  </si>
  <si>
    <t>시설미화원인건비및부담금</t>
  </si>
  <si>
    <t>4.기간제직원법정부담금</t>
  </si>
  <si>
    <t>1.기초지방자치단체전입금</t>
  </si>
  <si>
    <t>23.방과후학교자유수강권</t>
  </si>
  <si>
    <t>2.목적사업업무추진비</t>
  </si>
  <si>
    <t>3.현장체험학습비</t>
  </si>
  <si>
    <t>1.방과후학교활동비</t>
  </si>
  <si>
    <t>2.기타행정활동수입</t>
  </si>
  <si>
    <t>1.전년도이월금</t>
  </si>
  <si>
    <t>2.행정활동수입</t>
  </si>
  <si>
    <t>1.수익자부담수입</t>
  </si>
  <si>
    <t>3.기타행정활동수입</t>
  </si>
  <si>
    <t>1.현장체험학습비</t>
  </si>
  <si>
    <t>6.기타수익자부담수입</t>
  </si>
  <si>
    <t>1.청소년단체활동비</t>
  </si>
  <si>
    <t>1.순세계잉여금</t>
  </si>
  <si>
    <t>1.교직원복지비</t>
  </si>
  <si>
    <t>1.학교회계전입금</t>
  </si>
  <si>
    <t>1.학교운영비전입금</t>
  </si>
  <si>
    <t>2.목적사업비전입금</t>
  </si>
  <si>
    <t>2.방과후학교활동비</t>
  </si>
  <si>
    <t>1.민간이전수입</t>
  </si>
  <si>
    <t>4.청소년단체활동비</t>
  </si>
  <si>
    <t>1.사용료및수수료</t>
  </si>
  <si>
    <t>1.기타행정활동수입</t>
  </si>
  <si>
    <t>1.비법정이전수입</t>
  </si>
  <si>
    <t>3.기타이전수입</t>
  </si>
  <si>
    <t>1.학부모부담수입</t>
  </si>
  <si>
    <t>1.기타수익자부담수입</t>
  </si>
  <si>
    <t>교직원급식비 : -2,539,000원×1회</t>
  </si>
  <si>
    <t>2018학년도  제2차 추경예산 요약</t>
  </si>
  <si>
    <t>스케이트강습료  -180,000원×1회</t>
  </si>
  <si>
    <t>물품구입  -3,000,000원×1회</t>
  </si>
  <si>
    <t>(성립전)강사비  320,000원×1회</t>
  </si>
  <si>
    <t>(성립전)식비  56,280원×10일</t>
  </si>
  <si>
    <t>식재료구입  -1,630,540원×1회</t>
  </si>
  <si>
    <t>보존식냉장고 등  1,374,680원×1회</t>
  </si>
  <si>
    <t>급식운영소모품구입  -336,250원×1회</t>
  </si>
  <si>
    <t>(성립전)간식구입  150,000원×1회</t>
  </si>
  <si>
    <t>퇴직급여  -2,323,000원×1회</t>
  </si>
  <si>
    <t>(성립전)식비  7,000원×12명×2회</t>
  </si>
  <si>
    <t>(성립전)기본급  2,000,000원×7월</t>
  </si>
  <si>
    <t>가스회전식국솥  939,740원×1회</t>
  </si>
  <si>
    <t>(성립전)문헌구입  300,000원×2회</t>
  </si>
  <si>
    <t>입장료및체험활동비  -868,000원×1회</t>
  </si>
  <si>
    <t>(성립전)자료제작  500,000원×1회</t>
  </si>
  <si>
    <t>식재료구입  12,029,000원×1회</t>
  </si>
  <si>
    <t>(성립전)상품구입  150,000원×1회</t>
  </si>
  <si>
    <t>대회준비물품구입  64,050원×1회</t>
  </si>
  <si>
    <t>(성립전)협의회비  50,000원×12회</t>
  </si>
  <si>
    <t>산업재해보험료  18,000원×1명×6월</t>
  </si>
  <si>
    <t>건강보험료  47,000원×1명×6월</t>
  </si>
  <si>
    <t>노인장기요양보험료  3,080원×1명×6월</t>
  </si>
  <si>
    <t>산업재해보험료  32,000원×1명×6월</t>
  </si>
  <si>
    <t>퇴직급여  120,000원×1명×6월</t>
  </si>
  <si>
    <t>건강보험료  32,400원×1명×6월</t>
  </si>
  <si>
    <t>노인장기요양보험료  2,400원×1명×6월</t>
  </si>
  <si>
    <t>폐기물처리수수료  1,500,000원×1회</t>
  </si>
  <si>
    <t>청소용역비  -9,216,000원×1회</t>
  </si>
  <si>
    <t>퇴직급여  100,000원×1명×6월</t>
  </si>
  <si>
    <t>승강기정기검사  120,560원×1회</t>
  </si>
  <si>
    <t>교무실청소기  -4,581,000원×1회</t>
  </si>
  <si>
    <t>교육행정실탁자및의자  682,000원×1회</t>
  </si>
  <si>
    <t>교실표찰제작  1,267,200원×1회</t>
  </si>
  <si>
    <t>전자계약수수료  10,000원×50건</t>
  </si>
  <si>
    <t>전동롤스크린구입  -190,810원×1회</t>
  </si>
  <si>
    <t>프린터구입  500,000원×1대×1회</t>
  </si>
  <si>
    <t>노후컴퓨터교체  4,125,000원×1회=</t>
  </si>
  <si>
    <t>빔프로젝터구입  -1,540,160원×1회</t>
  </si>
  <si>
    <t>계단미끄럼방지  2,700,000원×1회</t>
  </si>
  <si>
    <t>(성립전)교육자료구입  65,000원×1회</t>
  </si>
  <si>
    <t>(성립전)교재구입  160,000원×1회</t>
  </si>
  <si>
    <t>CCTV교체  -1,305,000원×1회</t>
  </si>
  <si>
    <t>(성립전)강사료  20,000원×90시간</t>
  </si>
  <si>
    <t>(성립전)강사료  130,000원×1명</t>
  </si>
  <si>
    <t>(성립전)간식구입  100,000원×2회</t>
  </si>
  <si>
    <t>산업재해보험료  -600,000원×1회</t>
  </si>
  <si>
    <t>노인장기요양보험료  62,240원×1회</t>
  </si>
  <si>
    <t>(성립전)기타운영비  380,000원×1회</t>
  </si>
  <si>
    <t>(성립전)급식비  40,000원×8명</t>
  </si>
  <si>
    <t>(성립전)급식비  40,000원×13명</t>
  </si>
  <si>
    <t>기본급(초단시간)  555,000원×1회</t>
  </si>
  <si>
    <t>기타운영비  -140,000원×1회=</t>
  </si>
  <si>
    <t>(성립전)기타운영비  670,000원×1회</t>
  </si>
  <si>
    <t>교육용재료비  -3,173,570원×1회</t>
  </si>
  <si>
    <t>운영물품구입  -145,000원×1회</t>
  </si>
  <si>
    <t>(성립전)심판수당  50,000원×6명</t>
  </si>
  <si>
    <t>(성립전)물품구입비  200,000원×2회</t>
  </si>
  <si>
    <t>재료구입  -2,100,000원×1회</t>
  </si>
  <si>
    <t>체험활동비  -1,800,000원×1회</t>
  </si>
  <si>
    <t>교사연수비  -100,000원×1명×2회</t>
  </si>
  <si>
    <t>차량임차료  -1,200,000원×1회</t>
  </si>
  <si>
    <t>수수료(학생)  1,340,000원×1회</t>
  </si>
  <si>
    <t>교사단복구입비  -100,000원×1회</t>
  </si>
  <si>
    <t>차량임차료  3,638,620원×1회</t>
  </si>
  <si>
    <t>입장료및체험활동비  -294,300원×1회</t>
  </si>
  <si>
    <t>인솔교사보험료  1,200원×6명×1회</t>
  </si>
  <si>
    <t>제1조 2018학년도 태봉초등학교회계 세입.세출예산총액은 세입.세출 각각2,048,295,000원으로 하며 세입,세출의 명세는 "세입.세출예산서"와 같다.
제2조  회계연도 중에 국가 또는 지방자치단체 등으로부터 그 용도가 지정되고 소요전액이 교부된 경비 또는 선택적 교육수입은 추가경정예산의 성립 이전에 이를 사용할 수 있으며, 이는 동일 회계연도 내의 차기 추가경정예산에 계상하여야 한다. 다만, 목적지정 지원금이 교부된 이후 추가경정예산을 편성하지 못할 경우 학교운영위원회의 심의를 받은 것으로 간주처리하고 추후에 보고한다.
제3조 ① 다음의 경비에 부족이 생겼을 때에는 경기도공립학교회계규칙 제16조 단서규정에 의하여 비목 상호간 또는 타 비목으로부터 이용할 수 있다.
         1. 교원연구비, 관리 및 직책 수당, 겸직수당
         2. 학교회계 직원의 인건비
         3. 각종 공과금
        ② 제1항에도 불구하고 세출예산 반환을 위한 이용은 학교운영위원회의 심의를 생략할 수 있다.</t>
  </si>
  <si>
    <t>인건비(대체인력 등)</t>
  </si>
  <si>
    <t>수익자
부담수입</t>
  </si>
  <si>
    <t>체육관사용료(전기료)</t>
  </si>
  <si>
    <t>전동롤스크린구입</t>
  </si>
  <si>
    <t>현장체험학습활동</t>
  </si>
  <si>
    <t>교육공무직원처우개선비</t>
  </si>
  <si>
    <t>소규모교육환경개선</t>
  </si>
  <si>
    <t>체험활동비(스카우트)</t>
  </si>
  <si>
    <t>방과후학교자유수강권</t>
  </si>
  <si>
    <t>학교도서관사서업무수당</t>
  </si>
  <si>
    <t>초등학교수영교육</t>
  </si>
  <si>
    <t>체육관사용료(대여료)</t>
  </si>
  <si>
    <t>수학나눔학교운영비</t>
  </si>
  <si>
    <t>저소득층수영물품구입</t>
  </si>
  <si>
    <t>교실수업개선지원비</t>
  </si>
  <si>
    <t>기타선택적교육운영</t>
  </si>
  <si>
    <t>초등돌봄교실운영</t>
  </si>
  <si>
    <t>학교시설장비유지</t>
  </si>
  <si>
    <t>학교급식환경개선</t>
  </si>
  <si>
    <t>폐기물처리수수료</t>
  </si>
  <si>
    <t>TV및거치대구입</t>
  </si>
  <si>
    <t>[단위 : 천원]</t>
  </si>
  <si>
    <t>(2차추경예산)</t>
  </si>
  <si>
    <t>(성립전)교재교구구입비  1,278,980원×1회</t>
  </si>
  <si>
    <t>(성립전)간식구입  30,000원×19명×11월</t>
  </si>
  <si>
    <t>(성립전)운영용품구입  195,000원×1회</t>
  </si>
  <si>
    <t>(성립전)사서업무수당  20,000원×1명×12월</t>
  </si>
  <si>
    <t>(성립전)교구및교재구입  620,000원×2회</t>
  </si>
  <si>
    <t>(성립전)강사료  44,000원×5일×4주×3월</t>
  </si>
  <si>
    <t>(성립전)실습생급식비  67,400원×2명×1회</t>
  </si>
  <si>
    <t>(성립전)사물함구입  41,688,000원×1회</t>
  </si>
  <si>
    <t>(성립전)청소도구함구입  218,000원×34개</t>
  </si>
  <si>
    <t>자연생태환경조성물품구입  7,850,000원×1회</t>
  </si>
  <si>
    <t>운영위원회실탁자및의자  2,266,000원×1회</t>
  </si>
  <si>
    <t>일시적대체근무인건비  8,840원×5시간×10시간</t>
  </si>
  <si>
    <t>(성립전)자유수강권지원  4,200,000원×1회</t>
  </si>
  <si>
    <t>(성립전)기본급  1,750,000원×1명×1월</t>
  </si>
  <si>
    <t>(성립전)기본급  1,657,730원×1명×8월</t>
  </si>
  <si>
    <t>강사료</t>
  </si>
  <si>
    <t>원고료</t>
  </si>
  <si>
    <t>3학년</t>
  </si>
  <si>
    <t>4학년</t>
  </si>
  <si>
    <t>간식비</t>
  </si>
  <si>
    <t>p8</t>
  </si>
  <si>
    <t>강사비</t>
  </si>
  <si>
    <t>강습료</t>
  </si>
  <si>
    <t>기본급</t>
  </si>
  <si>
    <t>p12</t>
  </si>
  <si>
    <t>p3</t>
  </si>
  <si>
    <t>p4</t>
  </si>
  <si>
    <t>세출</t>
  </si>
  <si>
    <t>금액</t>
  </si>
  <si>
    <t>p5</t>
  </si>
  <si>
    <t>차량비</t>
  </si>
  <si>
    <t>구분</t>
  </si>
  <si>
    <t>세입</t>
  </si>
  <si>
    <t>p1</t>
  </si>
  <si>
    <t>급식비</t>
  </si>
  <si>
    <t>보조금</t>
  </si>
  <si>
    <t>재료비</t>
  </si>
  <si>
    <t>내역</t>
  </si>
  <si>
    <t>예산액</t>
  </si>
  <si>
    <t xml:space="preserve"> </t>
  </si>
  <si>
    <t>정책</t>
  </si>
  <si>
    <t>사업</t>
  </si>
  <si>
    <t>단위</t>
  </si>
  <si>
    <t>5</t>
  </si>
  <si>
    <t>세부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</si>
  <si>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</si>
  <si>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</si>
  <si>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</si>
  <si>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</si>
  <si>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</si>
  <si>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</si>
  <si>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</si>
  <si>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</si>
  <si>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</si>
  <si>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15</t>
  </si>
  <si>
    <t>관</t>
  </si>
  <si>
    <t>항</t>
  </si>
  <si>
    <t>목</t>
  </si>
  <si>
    <t>비 고</t>
  </si>
  <si>
    <t>장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</si>
</sst>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14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10"/>
      <color indexed="8"/>
      <name val="굴림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sz val="11"/>
      <color indexed="8"/>
      <name val="돋움"/>
      <family val="0"/>
    </font>
    <font>
      <sz val="10"/>
      <color indexed="8"/>
      <name val="돋움"/>
      <family val="0"/>
    </font>
    <font>
      <b/>
      <sz val="16"/>
      <color indexed="8"/>
      <name val="바탕체"/>
      <family val="0"/>
    </font>
    <font>
      <b/>
      <sz val="12"/>
      <color indexed="8"/>
      <name val="바탕체"/>
      <family val="0"/>
    </font>
    <font>
      <b/>
      <sz val="15"/>
      <color indexed="8"/>
      <name val="바탕체"/>
      <family val="0"/>
    </font>
    <font>
      <b/>
      <sz val="14"/>
      <color indexed="8"/>
      <name val="돋움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5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1" fontId="2" fillId="0" borderId="1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0" fontId="8" fillId="0" borderId="15" xfId="0" applyNumberFormat="1" applyFont="1" applyFill="1" applyBorder="1" applyAlignment="1" applyProtection="1">
      <alignment vertical="center"/>
      <protection/>
    </xf>
    <xf numFmtId="167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 wrapText="1"/>
      <protection/>
    </xf>
    <xf numFmtId="167" fontId="8" fillId="0" borderId="18" xfId="0" applyNumberFormat="1" applyFont="1" applyFill="1" applyBorder="1" applyAlignment="1" applyProtection="1">
      <alignment vertical="center"/>
      <protection/>
    </xf>
    <xf numFmtId="167" fontId="8" fillId="0" borderId="19" xfId="0" applyNumberFormat="1" applyFont="1" applyFill="1" applyBorder="1" applyAlignment="1" applyProtection="1">
      <alignment horizontal="right" vertical="center"/>
      <protection/>
    </xf>
    <xf numFmtId="167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167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67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167" fontId="8" fillId="0" borderId="27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67" fontId="8" fillId="0" borderId="26" xfId="0" applyNumberFormat="1" applyFont="1" applyFill="1" applyBorder="1" applyAlignment="1" applyProtection="1">
      <alignment vertical="center"/>
      <protection/>
    </xf>
    <xf numFmtId="167" fontId="8" fillId="0" borderId="24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167" fontId="8" fillId="0" borderId="26" xfId="0" applyNumberFormat="1" applyFont="1" applyFill="1" applyBorder="1" applyAlignment="1" applyProtection="1">
      <alignment vertical="center" shrinkToFit="1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167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167" fontId="8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31" xfId="0" applyNumberFormat="1" applyFont="1" applyFill="1" applyBorder="1" applyAlignment="1" applyProtection="1">
      <alignment horizontal="left" vertical="center"/>
      <protection/>
    </xf>
    <xf numFmtId="167" fontId="8" fillId="0" borderId="21" xfId="0" applyNumberFormat="1" applyFont="1" applyFill="1" applyBorder="1" applyAlignment="1" applyProtection="1">
      <alignment vertical="center"/>
      <protection/>
    </xf>
    <xf numFmtId="167" fontId="8" fillId="0" borderId="20" xfId="0" applyNumberFormat="1" applyFont="1" applyFill="1" applyBorder="1" applyAlignment="1" applyProtection="1">
      <alignment horizontal="center" vertical="center"/>
      <protection/>
    </xf>
    <xf numFmtId="167" fontId="8" fillId="0" borderId="25" xfId="0" applyNumberFormat="1" applyFont="1" applyFill="1" applyBorder="1" applyAlignment="1" applyProtection="1">
      <alignment vertical="center"/>
      <protection/>
    </xf>
    <xf numFmtId="167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 shrinkToFit="1"/>
      <protection/>
    </xf>
    <xf numFmtId="0" fontId="0" fillId="0" borderId="23" xfId="0" applyNumberFormat="1" applyBorder="1" applyAlignment="1">
      <alignment vertical="center"/>
    </xf>
    <xf numFmtId="167" fontId="8" fillId="4" borderId="18" xfId="0" applyNumberFormat="1" applyFont="1" applyFill="1" applyBorder="1" applyAlignment="1" applyProtection="1">
      <alignment vertical="center"/>
      <protection/>
    </xf>
    <xf numFmtId="167" fontId="8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0" fontId="8" fillId="0" borderId="39" xfId="0" applyNumberFormat="1" applyFont="1" applyFill="1" applyBorder="1" applyAlignment="1" applyProtection="1">
      <alignment vertical="center" shrinkToFit="1"/>
      <protection/>
    </xf>
    <xf numFmtId="0" fontId="8" fillId="0" borderId="4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 shrinkToFit="1"/>
      <protection/>
    </xf>
    <xf numFmtId="0" fontId="0" fillId="0" borderId="17" xfId="0" applyNumberFormat="1" applyBorder="1" applyAlignment="1">
      <alignment/>
    </xf>
    <xf numFmtId="0" fontId="0" fillId="0" borderId="41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167" fontId="0" fillId="0" borderId="43" xfId="0" applyNumberFormat="1" applyBorder="1" applyAlignment="1">
      <alignment vertical="center"/>
    </xf>
    <xf numFmtId="0" fontId="8" fillId="0" borderId="44" xfId="0" applyNumberFormat="1" applyFont="1" applyFill="1" applyBorder="1" applyAlignment="1" applyProtection="1">
      <alignment vertical="center"/>
      <protection/>
    </xf>
    <xf numFmtId="167" fontId="8" fillId="0" borderId="45" xfId="0" applyNumberFormat="1" applyFont="1" applyFill="1" applyBorder="1" applyAlignment="1" applyProtection="1">
      <alignment vertical="center"/>
      <protection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/>
    </xf>
    <xf numFmtId="167" fontId="0" fillId="5" borderId="0" xfId="0" applyNumberFormat="1" applyFill="1" applyAlignment="1">
      <alignment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167" fontId="8" fillId="0" borderId="19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 vertical="center" shrinkToFi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40" xfId="0" applyNumberFormat="1" applyFont="1" applyFill="1" applyBorder="1" applyAlignment="1" applyProtection="1">
      <alignment/>
      <protection/>
    </xf>
    <xf numFmtId="167" fontId="8" fillId="0" borderId="48" xfId="0" applyNumberFormat="1" applyFont="1" applyFill="1" applyBorder="1" applyAlignment="1" applyProtection="1">
      <alignment vertical="center"/>
      <protection/>
    </xf>
    <xf numFmtId="167" fontId="8" fillId="0" borderId="27" xfId="0" applyNumberFormat="1" applyFont="1" applyFill="1" applyBorder="1" applyAlignment="1" applyProtection="1">
      <alignment vertical="center"/>
      <protection/>
    </xf>
    <xf numFmtId="167" fontId="8" fillId="0" borderId="25" xfId="0" applyNumberFormat="1" applyFont="1" applyFill="1" applyBorder="1" applyAlignment="1" applyProtection="1">
      <alignment vertical="center"/>
      <protection/>
    </xf>
    <xf numFmtId="0" fontId="8" fillId="0" borderId="49" xfId="0" applyNumberFormat="1" applyFont="1" applyFill="1" applyBorder="1" applyAlignment="1" applyProtection="1">
      <alignment horizontal="center" vertical="center" shrinkToFit="1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167" fontId="8" fillId="0" borderId="16" xfId="0" applyNumberFormat="1" applyFont="1" applyFill="1" applyBorder="1" applyAlignment="1" applyProtection="1">
      <alignment/>
      <protection/>
    </xf>
    <xf numFmtId="167" fontId="8" fillId="0" borderId="27" xfId="0" applyNumberFormat="1" applyFont="1" applyFill="1" applyBorder="1" applyAlignment="1" applyProtection="1">
      <alignment/>
      <protection/>
    </xf>
    <xf numFmtId="167" fontId="8" fillId="0" borderId="25" xfId="0" applyNumberFormat="1" applyFont="1" applyFill="1" applyBorder="1" applyAlignment="1" applyProtection="1">
      <alignment/>
      <protection/>
    </xf>
    <xf numFmtId="167" fontId="8" fillId="0" borderId="22" xfId="0" applyNumberFormat="1" applyFont="1" applyFill="1" applyBorder="1" applyAlignment="1" applyProtection="1">
      <alignment/>
      <protection/>
    </xf>
    <xf numFmtId="167" fontId="8" fillId="0" borderId="27" xfId="0" applyNumberFormat="1" applyFont="1" applyFill="1" applyBorder="1" applyAlignment="1" applyProtection="1">
      <alignment/>
      <protection/>
    </xf>
    <xf numFmtId="0" fontId="8" fillId="0" borderId="51" xfId="0" applyNumberFormat="1" applyFont="1" applyFill="1" applyBorder="1" applyAlignment="1" applyProtection="1">
      <alignment/>
      <protection/>
    </xf>
    <xf numFmtId="167" fontId="8" fillId="0" borderId="16" xfId="0" applyNumberFormat="1" applyFont="1" applyFill="1" applyBorder="1" applyAlignment="1" applyProtection="1">
      <alignment/>
      <protection/>
    </xf>
    <xf numFmtId="0" fontId="8" fillId="0" borderId="40" xfId="0" applyNumberFormat="1" applyFont="1" applyFill="1" applyBorder="1" applyAlignment="1" applyProtection="1">
      <alignment/>
      <protection/>
    </xf>
    <xf numFmtId="167" fontId="8" fillId="0" borderId="27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 vertical="center" shrinkToFit="1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167" fontId="8" fillId="0" borderId="48" xfId="0" applyNumberFormat="1" applyFont="1" applyFill="1" applyBorder="1" applyAlignment="1" applyProtection="1">
      <alignment vertical="center"/>
      <protection/>
    </xf>
    <xf numFmtId="167" fontId="8" fillId="0" borderId="19" xfId="0" applyNumberFormat="1" applyFont="1" applyFill="1" applyBorder="1" applyAlignment="1" applyProtection="1">
      <alignment vertical="center"/>
      <protection/>
    </xf>
    <xf numFmtId="0" fontId="8" fillId="0" borderId="55" xfId="0" applyNumberFormat="1" applyFont="1" applyFill="1" applyBorder="1" applyAlignment="1" applyProtection="1">
      <alignment/>
      <protection/>
    </xf>
    <xf numFmtId="0" fontId="8" fillId="0" borderId="56" xfId="0" applyNumberFormat="1" applyFont="1" applyFill="1" applyBorder="1" applyAlignment="1" applyProtection="1">
      <alignment/>
      <protection/>
    </xf>
    <xf numFmtId="167" fontId="8" fillId="5" borderId="57" xfId="0" applyNumberFormat="1" applyFont="1" applyFill="1" applyBorder="1" applyAlignment="1" applyProtection="1">
      <alignment/>
      <protection/>
    </xf>
    <xf numFmtId="49" fontId="10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 applyProtection="1">
      <alignment vertical="center"/>
      <protection/>
    </xf>
    <xf numFmtId="167" fontId="4" fillId="3" borderId="3" xfId="0" applyNumberFormat="1" applyFont="1" applyFill="1" applyBorder="1" applyAlignment="1" applyProtection="1">
      <alignment vertical="center"/>
      <protection/>
    </xf>
    <xf numFmtId="167" fontId="4" fillId="3" borderId="13" xfId="0" applyNumberFormat="1" applyFont="1" applyFill="1" applyBorder="1" applyAlignment="1" applyProtection="1">
      <alignment vertical="center"/>
      <protection/>
    </xf>
    <xf numFmtId="167" fontId="4" fillId="3" borderId="11" xfId="0" applyNumberFormat="1" applyFont="1" applyFill="1" applyBorder="1" applyAlignment="1" applyProtection="1">
      <alignment vertical="center"/>
      <protection/>
    </xf>
    <xf numFmtId="167" fontId="4" fillId="3" borderId="58" xfId="0" applyNumberFormat="1" applyFont="1" applyFill="1" applyBorder="1" applyAlignment="1" applyProtection="1">
      <alignment vertical="center"/>
      <protection/>
    </xf>
    <xf numFmtId="167" fontId="4" fillId="3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Alignment="1">
      <alignment horizontal="left" vertical="top" wrapText="1"/>
    </xf>
    <xf numFmtId="49" fontId="3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41" xfId="0" applyNumberFormat="1" applyFill="1" applyBorder="1" applyAlignment="1">
      <alignment horizontal="left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>
      <alignment horizontal="center" vertical="center"/>
    </xf>
    <xf numFmtId="0" fontId="8" fillId="0" borderId="61" xfId="0" applyNumberFormat="1" applyFont="1" applyFill="1" applyBorder="1" applyAlignment="1" applyProtection="1">
      <alignment horizontal="right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vertical="center"/>
      <protection/>
    </xf>
    <xf numFmtId="0" fontId="8" fillId="0" borderId="33" xfId="0" applyNumberFormat="1" applyFont="1" applyFill="1" applyBorder="1" applyAlignment="1" applyProtection="1">
      <alignment vertical="center"/>
      <protection/>
    </xf>
    <xf numFmtId="0" fontId="8" fillId="0" borderId="69" xfId="0" applyNumberFormat="1" applyFont="1" applyFill="1" applyBorder="1" applyAlignment="1" applyProtection="1">
      <alignment horizontal="center" vertical="center" shrinkToFit="1"/>
      <protection/>
    </xf>
    <xf numFmtId="0" fontId="8" fillId="0" borderId="41" xfId="0" applyNumberFormat="1" applyFont="1" applyFill="1" applyBorder="1" applyAlignment="1" applyProtection="1">
      <alignment horizontal="center" vertical="center" shrinkToFit="1"/>
      <protection/>
    </xf>
    <xf numFmtId="167" fontId="8" fillId="0" borderId="48" xfId="0" applyNumberFormat="1" applyFont="1" applyFill="1" applyBorder="1" applyAlignment="1" applyProtection="1">
      <alignment horizontal="right" vertical="center"/>
      <protection/>
    </xf>
    <xf numFmtId="167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 shrinkToFit="1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shrinkToFit="1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167" fontId="8" fillId="0" borderId="18" xfId="0" applyNumberFormat="1" applyFont="1" applyFill="1" applyBorder="1" applyAlignment="1" applyProtection="1">
      <alignment horizontal="right" vertical="center"/>
      <protection/>
    </xf>
    <xf numFmtId="167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167" fontId="8" fillId="0" borderId="34" xfId="0" applyNumberFormat="1" applyFont="1" applyFill="1" applyBorder="1" applyAlignment="1" applyProtection="1">
      <alignment horizontal="center" vertical="center"/>
      <protection/>
    </xf>
    <xf numFmtId="167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28" xfId="0" applyNumberFormat="1" applyFont="1" applyFill="1" applyBorder="1" applyAlignment="1" applyProtection="1">
      <alignment horizontal="center" vertical="center" shrinkToFit="1"/>
      <protection/>
    </xf>
    <xf numFmtId="0" fontId="8" fillId="0" borderId="70" xfId="0" applyNumberFormat="1" applyFont="1" applyFill="1" applyBorder="1" applyAlignment="1" applyProtection="1">
      <alignment horizontal="center" vertical="center" shrinkToFit="1"/>
      <protection/>
    </xf>
    <xf numFmtId="0" fontId="8" fillId="0" borderId="29" xfId="0" applyNumberFormat="1" applyFont="1" applyFill="1" applyBorder="1" applyAlignment="1" applyProtection="1">
      <alignment horizontal="center" vertical="center" shrinkToFi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69" xfId="0" applyNumberFormat="1" applyFont="1" applyFill="1" applyBorder="1" applyAlignment="1" applyProtection="1">
      <alignment horizontal="left" vertical="center"/>
      <protection/>
    </xf>
    <xf numFmtId="167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left" vertical="center" shrinkToFit="1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167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 shrinkToFit="1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167" fontId="8" fillId="0" borderId="70" xfId="0" applyNumberFormat="1" applyFont="1" applyFill="1" applyBorder="1" applyAlignment="1" applyProtection="1">
      <alignment horizontal="center" vertical="center" wrapText="1"/>
      <protection/>
    </xf>
    <xf numFmtId="167" fontId="8" fillId="0" borderId="73" xfId="0" applyNumberFormat="1" applyFont="1" applyFill="1" applyBorder="1" applyAlignment="1" applyProtection="1">
      <alignment horizontal="center" vertical="center"/>
      <protection/>
    </xf>
    <xf numFmtId="167" fontId="8" fillId="0" borderId="6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2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직선 연결선 3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3105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39395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2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3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4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5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6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7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8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9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1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2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3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4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5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직선 연결선 16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직선 연결선 17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직선 연결선 18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직선 연결선 19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직선 연결선 20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직선 연결선 21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직선 연결선 22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직선 연결선 23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직선 연결선 24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직선 연결선 25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직선 연결선 26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직선 연결선 27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직선 연결선 28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직선 연결선 29"/>
        <xdr:cNvSpPr>
          <a:spLocks/>
        </xdr:cNvSpPr>
      </xdr:nvSpPr>
      <xdr:spPr>
        <a:xfrm>
          <a:off x="0" y="147437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579</xdr:row>
      <xdr:rowOff>0</xdr:rowOff>
    </xdr:from>
    <xdr:ext cx="6686550" cy="0"/>
    <xdr:sp>
      <xdr:nvSpPr>
        <xdr:cNvPr id="29" name="직선 연결선 30"/>
        <xdr:cNvSpPr>
          <a:spLocks/>
        </xdr:cNvSpPr>
      </xdr:nvSpPr>
      <xdr:spPr>
        <a:xfrm>
          <a:off x="0" y="1574292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581</xdr:row>
      <xdr:rowOff>0</xdr:rowOff>
    </xdr:from>
    <xdr:ext cx="6686550" cy="0"/>
    <xdr:sp>
      <xdr:nvSpPr>
        <xdr:cNvPr id="30" name="직선 연결선 31"/>
        <xdr:cNvSpPr>
          <a:spLocks/>
        </xdr:cNvSpPr>
      </xdr:nvSpPr>
      <xdr:spPr>
        <a:xfrm>
          <a:off x="0" y="158019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75" colorId="22" workbookViewId="0" topLeftCell="A1">
      <selection activeCell="D5" sqref="D5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0.71875" style="0" customWidth="1"/>
    <col min="4" max="4" width="10.0039062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186.75" customHeight="1"/>
    <row r="2" spans="2:7" ht="39.75" customHeight="1">
      <c r="B2" s="42"/>
      <c r="C2" s="159" t="s">
        <v>46</v>
      </c>
      <c r="D2" s="159"/>
      <c r="E2" s="43" t="s">
        <v>559</v>
      </c>
      <c r="F2" s="42"/>
      <c r="G2" s="42"/>
    </row>
    <row r="3" spans="2:7" ht="39.75" customHeight="1">
      <c r="B3" s="160" t="s">
        <v>45</v>
      </c>
      <c r="C3" s="160"/>
      <c r="D3" s="161" t="s">
        <v>580</v>
      </c>
      <c r="E3" s="161"/>
      <c r="F3" s="161"/>
      <c r="G3" s="44" t="s">
        <v>554</v>
      </c>
    </row>
    <row r="4" spans="2:7" ht="39.75" customHeight="1">
      <c r="B4" s="162" t="s">
        <v>731</v>
      </c>
      <c r="C4" s="162"/>
      <c r="D4" s="162"/>
      <c r="E4" s="162"/>
      <c r="F4" s="162"/>
      <c r="G4" s="162"/>
    </row>
    <row r="5" ht="379.5" customHeight="1"/>
    <row r="6" spans="1:8" ht="38.25" customHeight="1">
      <c r="A6" s="163" t="s">
        <v>45</v>
      </c>
      <c r="B6" s="163"/>
      <c r="C6" s="163"/>
      <c r="D6" s="163"/>
      <c r="E6" s="163"/>
      <c r="F6" s="163"/>
      <c r="G6" s="163"/>
      <c r="H6" s="163"/>
    </row>
  </sheetData>
  <mergeCells count="5">
    <mergeCell ref="C2:D2"/>
    <mergeCell ref="B3:C3"/>
    <mergeCell ref="D3:F3"/>
    <mergeCell ref="B4:G4"/>
    <mergeCell ref="A6:H6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75" colorId="22" workbookViewId="0" topLeftCell="A2">
      <selection activeCell="B12" sqref="B12:O12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10.00390625" style="0" customWidth="1"/>
    <col min="4" max="4" width="0.9921875" style="0" customWidth="1"/>
    <col min="5" max="5" width="9.421875" style="0" customWidth="1"/>
    <col min="6" max="6" width="7.8515625" style="0" customWidth="1"/>
    <col min="7" max="7" width="8.7109375" style="0" customWidth="1"/>
    <col min="8" max="8" width="1.421875" style="0" customWidth="1"/>
    <col min="9" max="9" width="7.57421875" style="0" customWidth="1"/>
    <col min="10" max="10" width="9.57421875" style="0" customWidth="1"/>
    <col min="11" max="11" width="10.8515625" style="0" customWidth="1"/>
    <col min="12" max="12" width="9.8515625" style="0" customWidth="1"/>
    <col min="13" max="13" width="8.00390625" style="0" customWidth="1"/>
    <col min="14" max="14" width="0.5625" style="0" customWidth="1"/>
    <col min="15" max="15" width="9.421875" style="0" customWidth="1"/>
    <col min="16" max="16" width="0.2890625" style="0" customWidth="1"/>
    <col min="17" max="17" width="2.28125" style="0" customWidth="1"/>
  </cols>
  <sheetData>
    <row r="1" ht="36" customHeight="1"/>
    <row r="2" spans="1:17" ht="22.5" customHeight="1">
      <c r="A2" s="146" t="s">
        <v>459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ht="19.5" customHeight="1"/>
    <row r="4" spans="9:10" ht="23.25" customHeight="1">
      <c r="I4" s="148" t="s">
        <v>546</v>
      </c>
      <c r="J4" s="148"/>
    </row>
    <row r="5" ht="2.25" customHeight="1"/>
    <row r="6" spans="5:6" ht="1.5" customHeight="1">
      <c r="E6" s="147" t="s">
        <v>39</v>
      </c>
      <c r="F6" s="147"/>
    </row>
    <row r="7" spans="3:6" ht="20.25" customHeight="1">
      <c r="C7" s="45" t="s">
        <v>547</v>
      </c>
      <c r="E7" s="147"/>
      <c r="F7" s="147"/>
    </row>
    <row r="8" spans="5:15" ht="0.75" customHeight="1">
      <c r="E8" s="147"/>
      <c r="F8" s="147"/>
      <c r="J8" s="149" t="s">
        <v>770</v>
      </c>
      <c r="K8" s="149"/>
      <c r="L8" s="151">
        <v>2048295000</v>
      </c>
      <c r="M8" s="152"/>
      <c r="N8" s="152"/>
      <c r="O8" s="153"/>
    </row>
    <row r="9" spans="3:15" ht="12.75" customHeight="1">
      <c r="C9" s="149" t="s">
        <v>545</v>
      </c>
      <c r="D9" s="149"/>
      <c r="E9" s="149"/>
      <c r="F9" s="150" t="s">
        <v>771</v>
      </c>
      <c r="G9" s="150"/>
      <c r="H9" s="150"/>
      <c r="I9" s="150"/>
      <c r="J9" s="149"/>
      <c r="K9" s="149"/>
      <c r="L9" s="154"/>
      <c r="M9" s="155"/>
      <c r="N9" s="155"/>
      <c r="O9" s="156"/>
    </row>
    <row r="10" ht="11.25" customHeight="1"/>
    <row r="11" ht="3.75" customHeight="1"/>
    <row r="12" spans="2:15" ht="301.5" customHeight="1">
      <c r="B12" s="157" t="s">
        <v>708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ht="266.25" customHeight="1"/>
    <row r="14" ht="52.5" customHeight="1"/>
    <row r="15" ht="1.5" customHeight="1"/>
    <row r="16" ht="5.25" customHeight="1"/>
    <row r="17" spans="8:17" ht="16.5" customHeight="1">
      <c r="H17" s="158" t="s">
        <v>550</v>
      </c>
      <c r="I17" s="158"/>
      <c r="J17" s="158"/>
      <c r="M17" s="158" t="s">
        <v>548</v>
      </c>
      <c r="N17" s="158"/>
      <c r="O17" s="147" t="s">
        <v>300</v>
      </c>
      <c r="P17" s="147"/>
      <c r="Q17" s="147"/>
    </row>
    <row r="18" spans="8:10" ht="1.5" customHeight="1">
      <c r="H18" s="158"/>
      <c r="I18" s="158"/>
      <c r="J18" s="158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.6940277814865112" right="0.19680555164813995" top="0.9843055605888367" bottom="0.9843055605888367" header="0.5115277767181396" footer="0.5115277767181396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3"/>
  <sheetViews>
    <sheetView defaultGridColor="0" zoomScaleSheetLayoutView="100" colorId="22" workbookViewId="0" topLeftCell="A106">
      <selection activeCell="N9" sqref="N9"/>
    </sheetView>
  </sheetViews>
  <sheetFormatPr defaultColWidth="9.140625" defaultRowHeight="12.75"/>
  <cols>
    <col min="1" max="4" width="3.00390625" style="1" customWidth="1"/>
    <col min="5" max="5" width="16.7109375" style="1" customWidth="1"/>
    <col min="6" max="8" width="7.7109375" style="1" customWidth="1"/>
    <col min="9" max="9" width="33.00390625" style="1" customWidth="1"/>
    <col min="10" max="10" width="9.140625" style="1" customWidth="1"/>
    <col min="11" max="11" width="6.28125" style="1" customWidth="1"/>
  </cols>
  <sheetData>
    <row r="1" ht="19.5" customHeight="1"/>
    <row r="2" spans="1:11" ht="42" customHeight="1">
      <c r="A2" s="146" t="s">
        <v>581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6.5" customHeight="1">
      <c r="A3" s="166" t="s">
        <v>41</v>
      </c>
      <c r="B3" s="166"/>
      <c r="C3" s="166"/>
      <c r="D3" s="166"/>
      <c r="E3" s="3" t="s">
        <v>39</v>
      </c>
      <c r="F3" s="167" t="s">
        <v>299</v>
      </c>
      <c r="G3" s="167"/>
      <c r="H3" s="167"/>
      <c r="I3" s="167"/>
      <c r="J3" s="167"/>
      <c r="K3" s="167"/>
    </row>
    <row r="4" spans="1:11" ht="22.5" customHeight="1">
      <c r="A4" s="164" t="s">
        <v>21</v>
      </c>
      <c r="B4" s="164"/>
      <c r="C4" s="164"/>
      <c r="D4" s="164"/>
      <c r="E4" s="164"/>
      <c r="F4" s="165" t="s">
        <v>37</v>
      </c>
      <c r="G4" s="165" t="s">
        <v>38</v>
      </c>
      <c r="H4" s="164" t="s">
        <v>22</v>
      </c>
      <c r="I4" s="164" t="s">
        <v>43</v>
      </c>
      <c r="J4" s="164"/>
      <c r="K4" s="164" t="s">
        <v>790</v>
      </c>
    </row>
    <row r="5" spans="1:11" ht="22.5" customHeight="1">
      <c r="A5" s="2" t="s">
        <v>791</v>
      </c>
      <c r="B5" s="2" t="s">
        <v>787</v>
      </c>
      <c r="C5" s="2" t="s">
        <v>788</v>
      </c>
      <c r="D5" s="2" t="s">
        <v>789</v>
      </c>
      <c r="E5" s="2" t="s">
        <v>42</v>
      </c>
      <c r="F5" s="165"/>
      <c r="G5" s="165"/>
      <c r="H5" s="164"/>
      <c r="I5" s="164"/>
      <c r="J5" s="164"/>
      <c r="K5" s="164"/>
    </row>
    <row r="6" spans="1:11" ht="22.5" customHeight="1">
      <c r="A6" s="4" t="s">
        <v>23</v>
      </c>
      <c r="B6" s="5"/>
      <c r="C6" s="5"/>
      <c r="D6" s="5"/>
      <c r="E6" s="6"/>
      <c r="F6" s="7">
        <v>1639560</v>
      </c>
      <c r="G6" s="7">
        <v>1388155</v>
      </c>
      <c r="H6" s="7">
        <v>251405</v>
      </c>
      <c r="I6" s="8"/>
      <c r="J6" s="9"/>
      <c r="K6" s="10"/>
    </row>
    <row r="7" spans="1:11" ht="22.5" customHeight="1">
      <c r="A7" s="11"/>
      <c r="B7" s="12" t="s">
        <v>598</v>
      </c>
      <c r="C7" s="5"/>
      <c r="D7" s="5"/>
      <c r="E7" s="6"/>
      <c r="F7" s="7">
        <v>101400</v>
      </c>
      <c r="G7" s="7">
        <v>100000</v>
      </c>
      <c r="H7" s="7">
        <v>1400</v>
      </c>
      <c r="I7" s="8"/>
      <c r="J7" s="9"/>
      <c r="K7" s="10"/>
    </row>
    <row r="8" spans="1:11" ht="22.5" customHeight="1">
      <c r="A8" s="13"/>
      <c r="B8" s="14"/>
      <c r="C8" s="12" t="s">
        <v>636</v>
      </c>
      <c r="D8" s="5"/>
      <c r="E8" s="6"/>
      <c r="F8" s="7">
        <v>101400</v>
      </c>
      <c r="G8" s="7">
        <v>100000</v>
      </c>
      <c r="H8" s="7">
        <v>1400</v>
      </c>
      <c r="I8" s="8"/>
      <c r="J8" s="9"/>
      <c r="K8" s="10"/>
    </row>
    <row r="9" spans="1:11" ht="22.5" customHeight="1">
      <c r="A9" s="13"/>
      <c r="B9" s="15"/>
      <c r="C9" s="15"/>
      <c r="D9" s="12" t="s">
        <v>613</v>
      </c>
      <c r="E9" s="6"/>
      <c r="F9" s="7">
        <v>101400</v>
      </c>
      <c r="G9" s="7">
        <v>100000</v>
      </c>
      <c r="H9" s="7">
        <v>1400</v>
      </c>
      <c r="I9" s="8"/>
      <c r="J9" s="9"/>
      <c r="K9" s="10"/>
    </row>
    <row r="10" spans="1:11" ht="22.5" customHeight="1">
      <c r="A10" s="13"/>
      <c r="B10" s="15"/>
      <c r="C10" s="15"/>
      <c r="D10" s="15"/>
      <c r="E10" s="16" t="s">
        <v>14</v>
      </c>
      <c r="F10" s="7">
        <v>101400</v>
      </c>
      <c r="G10" s="7">
        <v>100000</v>
      </c>
      <c r="H10" s="7">
        <v>1400</v>
      </c>
      <c r="I10" s="8" t="s">
        <v>205</v>
      </c>
      <c r="J10" s="17">
        <v>1400000</v>
      </c>
      <c r="K10" s="10"/>
    </row>
    <row r="11" spans="1:11" ht="22.5" customHeight="1">
      <c r="A11" s="11"/>
      <c r="B11" s="12" t="s">
        <v>599</v>
      </c>
      <c r="C11" s="5"/>
      <c r="D11" s="5"/>
      <c r="E11" s="6"/>
      <c r="F11" s="7">
        <v>1537960</v>
      </c>
      <c r="G11" s="7">
        <v>1288155</v>
      </c>
      <c r="H11" s="7">
        <v>249805</v>
      </c>
      <c r="I11" s="8"/>
      <c r="J11" s="9"/>
      <c r="K11" s="10"/>
    </row>
    <row r="12" spans="1:11" ht="22.5" customHeight="1">
      <c r="A12" s="13"/>
      <c r="B12" s="14"/>
      <c r="C12" s="12" t="s">
        <v>584</v>
      </c>
      <c r="D12" s="5"/>
      <c r="E12" s="6"/>
      <c r="F12" s="7">
        <v>1537960</v>
      </c>
      <c r="G12" s="7">
        <v>1288155</v>
      </c>
      <c r="H12" s="7">
        <v>249805</v>
      </c>
      <c r="I12" s="8"/>
      <c r="J12" s="9"/>
      <c r="K12" s="10"/>
    </row>
    <row r="13" spans="1:11" ht="22.5" customHeight="1">
      <c r="A13" s="13"/>
      <c r="B13" s="15"/>
      <c r="C13" s="15"/>
      <c r="D13" s="12" t="s">
        <v>628</v>
      </c>
      <c r="E13" s="6"/>
      <c r="F13" s="7">
        <v>1537960</v>
      </c>
      <c r="G13" s="7">
        <v>1288155</v>
      </c>
      <c r="H13" s="7">
        <v>249805</v>
      </c>
      <c r="I13" s="8"/>
      <c r="J13" s="9"/>
      <c r="K13" s="10"/>
    </row>
    <row r="14" spans="1:11" ht="22.5" customHeight="1">
      <c r="A14" s="13"/>
      <c r="B14" s="15"/>
      <c r="C14" s="15"/>
      <c r="D14" s="15"/>
      <c r="E14" s="16" t="s">
        <v>629</v>
      </c>
      <c r="F14" s="7">
        <v>609687</v>
      </c>
      <c r="G14" s="7">
        <v>609687</v>
      </c>
      <c r="H14" s="7">
        <v>0</v>
      </c>
      <c r="I14" s="8"/>
      <c r="J14" s="9"/>
      <c r="K14" s="10"/>
    </row>
    <row r="15" spans="1:11" ht="22.5" customHeight="1">
      <c r="A15" s="13"/>
      <c r="B15" s="15"/>
      <c r="C15" s="15"/>
      <c r="D15" s="15"/>
      <c r="E15" s="16" t="s">
        <v>630</v>
      </c>
      <c r="F15" s="7">
        <v>928273</v>
      </c>
      <c r="G15" s="7">
        <v>678468</v>
      </c>
      <c r="H15" s="7">
        <v>249805</v>
      </c>
      <c r="I15" s="8" t="s">
        <v>124</v>
      </c>
      <c r="J15" s="17">
        <v>10214000</v>
      </c>
      <c r="K15" s="10"/>
    </row>
    <row r="16" spans="1:11" ht="22.5" customHeight="1">
      <c r="A16" s="13"/>
      <c r="B16" s="15"/>
      <c r="C16" s="15"/>
      <c r="D16" s="15"/>
      <c r="E16" s="18"/>
      <c r="F16" s="19"/>
      <c r="G16" s="19"/>
      <c r="H16" s="19"/>
      <c r="I16" s="8" t="s">
        <v>13</v>
      </c>
      <c r="J16" s="17">
        <v>16000000</v>
      </c>
      <c r="K16" s="10"/>
    </row>
    <row r="17" spans="1:11" ht="22.5" customHeight="1">
      <c r="A17" s="13"/>
      <c r="B17" s="15"/>
      <c r="C17" s="15"/>
      <c r="D17" s="15"/>
      <c r="E17" s="18"/>
      <c r="F17" s="19"/>
      <c r="G17" s="19"/>
      <c r="H17" s="19"/>
      <c r="I17" s="8" t="s">
        <v>319</v>
      </c>
      <c r="J17" s="17">
        <v>9010000</v>
      </c>
      <c r="K17" s="10"/>
    </row>
    <row r="18" spans="1:11" ht="22.5" customHeight="1">
      <c r="A18" s="13"/>
      <c r="B18" s="15"/>
      <c r="C18" s="15"/>
      <c r="D18" s="15"/>
      <c r="E18" s="18"/>
      <c r="F18" s="19"/>
      <c r="G18" s="19"/>
      <c r="H18" s="19"/>
      <c r="I18" s="8" t="s">
        <v>10</v>
      </c>
      <c r="J18" s="17">
        <v>9876000</v>
      </c>
      <c r="K18" s="10"/>
    </row>
    <row r="19" spans="1:11" ht="22.5" customHeight="1">
      <c r="A19" s="13"/>
      <c r="B19" s="15"/>
      <c r="C19" s="15"/>
      <c r="D19" s="15"/>
      <c r="E19" s="18"/>
      <c r="F19" s="19"/>
      <c r="G19" s="19"/>
      <c r="H19" s="19"/>
      <c r="I19" s="8" t="s">
        <v>9</v>
      </c>
      <c r="J19" s="17">
        <v>9010000</v>
      </c>
      <c r="K19" s="10"/>
    </row>
    <row r="20" spans="1:11" ht="22.5" customHeight="1">
      <c r="A20" s="13"/>
      <c r="B20" s="15"/>
      <c r="C20" s="15"/>
      <c r="D20" s="15"/>
      <c r="E20" s="18"/>
      <c r="F20" s="19"/>
      <c r="G20" s="19"/>
      <c r="H20" s="19"/>
      <c r="I20" s="8" t="s">
        <v>8</v>
      </c>
      <c r="J20" s="17">
        <v>9190000</v>
      </c>
      <c r="K20" s="10"/>
    </row>
    <row r="21" spans="1:11" ht="22.5" customHeight="1">
      <c r="A21" s="13"/>
      <c r="B21" s="15"/>
      <c r="C21" s="15"/>
      <c r="D21" s="15"/>
      <c r="E21" s="18"/>
      <c r="F21" s="19"/>
      <c r="G21" s="19"/>
      <c r="H21" s="19"/>
      <c r="I21" s="8" t="s">
        <v>318</v>
      </c>
      <c r="J21" s="17">
        <v>14927000</v>
      </c>
      <c r="K21" s="10"/>
    </row>
    <row r="22" spans="1:11" ht="22.5" customHeight="1">
      <c r="A22" s="13"/>
      <c r="B22" s="15"/>
      <c r="C22" s="15"/>
      <c r="D22" s="15"/>
      <c r="E22" s="18"/>
      <c r="F22" s="19"/>
      <c r="G22" s="19"/>
      <c r="H22" s="19"/>
      <c r="I22" s="8" t="s">
        <v>12</v>
      </c>
      <c r="J22" s="17">
        <v>5000000</v>
      </c>
      <c r="K22" s="10"/>
    </row>
    <row r="23" spans="1:11" ht="22.5" customHeight="1">
      <c r="A23" s="13"/>
      <c r="B23" s="15"/>
      <c r="C23" s="15"/>
      <c r="D23" s="15"/>
      <c r="E23" s="18"/>
      <c r="F23" s="19"/>
      <c r="G23" s="19"/>
      <c r="H23" s="19"/>
      <c r="I23" s="8" t="s">
        <v>384</v>
      </c>
      <c r="J23" s="17">
        <v>5840000</v>
      </c>
      <c r="K23" s="10"/>
    </row>
    <row r="24" spans="1:11" ht="22.5" customHeight="1">
      <c r="A24" s="13"/>
      <c r="B24" s="15"/>
      <c r="C24" s="15"/>
      <c r="D24" s="15"/>
      <c r="E24" s="18"/>
      <c r="F24" s="19"/>
      <c r="G24" s="19"/>
      <c r="H24" s="19"/>
      <c r="I24" s="8" t="s">
        <v>336</v>
      </c>
      <c r="J24" s="17">
        <v>240000</v>
      </c>
      <c r="K24" s="10"/>
    </row>
    <row r="25" spans="1:11" ht="22.5" customHeight="1">
      <c r="A25" s="13"/>
      <c r="B25" s="15"/>
      <c r="C25" s="15"/>
      <c r="D25" s="15"/>
      <c r="E25" s="18"/>
      <c r="F25" s="19"/>
      <c r="G25" s="19"/>
      <c r="H25" s="19"/>
      <c r="I25" s="8" t="s">
        <v>385</v>
      </c>
      <c r="J25" s="17">
        <v>1020000</v>
      </c>
      <c r="K25" s="10"/>
    </row>
    <row r="26" spans="1:11" ht="22.5" customHeight="1">
      <c r="A26" s="13"/>
      <c r="B26" s="15"/>
      <c r="C26" s="15"/>
      <c r="D26" s="15"/>
      <c r="E26" s="18"/>
      <c r="F26" s="19"/>
      <c r="G26" s="19"/>
      <c r="H26" s="19"/>
      <c r="I26" s="8" t="s">
        <v>208</v>
      </c>
      <c r="J26" s="17">
        <v>130000</v>
      </c>
      <c r="K26" s="10"/>
    </row>
    <row r="27" spans="1:11" ht="22.5" customHeight="1">
      <c r="A27" s="13"/>
      <c r="B27" s="15"/>
      <c r="C27" s="15"/>
      <c r="D27" s="15"/>
      <c r="E27" s="18"/>
      <c r="F27" s="19"/>
      <c r="G27" s="19"/>
      <c r="H27" s="19"/>
      <c r="I27" s="8" t="s">
        <v>389</v>
      </c>
      <c r="J27" s="17">
        <v>49100000</v>
      </c>
      <c r="K27" s="10"/>
    </row>
    <row r="28" spans="1:11" ht="22.5" customHeight="1">
      <c r="A28" s="13"/>
      <c r="B28" s="15"/>
      <c r="C28" s="15"/>
      <c r="D28" s="15"/>
      <c r="E28" s="18"/>
      <c r="F28" s="19"/>
      <c r="G28" s="19"/>
      <c r="H28" s="19"/>
      <c r="I28" s="8" t="s">
        <v>340</v>
      </c>
      <c r="J28" s="17">
        <v>15000000</v>
      </c>
      <c r="K28" s="10"/>
    </row>
    <row r="29" spans="1:11" ht="22.5" customHeight="1">
      <c r="A29" s="13"/>
      <c r="B29" s="15"/>
      <c r="C29" s="15"/>
      <c r="D29" s="15"/>
      <c r="E29" s="18"/>
      <c r="F29" s="19"/>
      <c r="G29" s="19"/>
      <c r="H29" s="19"/>
      <c r="I29" s="8" t="s">
        <v>342</v>
      </c>
      <c r="J29" s="17">
        <v>2000000</v>
      </c>
      <c r="K29" s="10"/>
    </row>
    <row r="30" spans="1:11" ht="22.5" customHeight="1">
      <c r="A30" s="13"/>
      <c r="B30" s="15"/>
      <c r="C30" s="15"/>
      <c r="D30" s="15"/>
      <c r="E30" s="18"/>
      <c r="F30" s="19"/>
      <c r="G30" s="19"/>
      <c r="H30" s="19"/>
      <c r="I30" s="8" t="s">
        <v>383</v>
      </c>
      <c r="J30" s="17">
        <v>1680000</v>
      </c>
      <c r="K30" s="10"/>
    </row>
    <row r="31" spans="1:11" ht="22.5" customHeight="1">
      <c r="A31" s="13"/>
      <c r="B31" s="15"/>
      <c r="C31" s="15"/>
      <c r="D31" s="15"/>
      <c r="E31" s="18"/>
      <c r="F31" s="19"/>
      <c r="G31" s="19"/>
      <c r="H31" s="19"/>
      <c r="I31" s="8" t="s">
        <v>386</v>
      </c>
      <c r="J31" s="17">
        <v>162000</v>
      </c>
      <c r="K31" s="10"/>
    </row>
    <row r="32" spans="1:11" ht="22.5" customHeight="1">
      <c r="A32" s="13"/>
      <c r="B32" s="15"/>
      <c r="C32" s="15"/>
      <c r="D32" s="15"/>
      <c r="E32" s="18"/>
      <c r="F32" s="19"/>
      <c r="G32" s="19"/>
      <c r="H32" s="19"/>
      <c r="I32" s="8" t="s">
        <v>320</v>
      </c>
      <c r="J32" s="17">
        <v>3040000</v>
      </c>
      <c r="K32" s="10"/>
    </row>
    <row r="33" spans="1:11" ht="22.5" customHeight="1">
      <c r="A33" s="20"/>
      <c r="B33" s="21"/>
      <c r="C33" s="21"/>
      <c r="D33" s="21"/>
      <c r="E33" s="22"/>
      <c r="F33" s="23"/>
      <c r="G33" s="23"/>
      <c r="H33" s="23"/>
      <c r="I33" s="8" t="s">
        <v>337</v>
      </c>
      <c r="J33" s="17">
        <v>3000000</v>
      </c>
      <c r="K33" s="10"/>
    </row>
    <row r="34" ht="24" customHeight="1"/>
    <row r="35" ht="1.5" customHeight="1"/>
    <row r="36" ht="8.25" customHeight="1"/>
    <row r="37" spans="1:11" ht="16.5" customHeight="1">
      <c r="A37" s="168" t="s">
        <v>550</v>
      </c>
      <c r="B37" s="168"/>
      <c r="C37" s="168"/>
      <c r="D37" s="168"/>
      <c r="E37" s="168"/>
      <c r="F37" s="168"/>
      <c r="G37" s="168"/>
      <c r="H37" s="168"/>
      <c r="I37" s="24" t="s">
        <v>40</v>
      </c>
      <c r="J37" s="147" t="s">
        <v>300</v>
      </c>
      <c r="K37" s="147"/>
    </row>
    <row r="38" ht="50.25" customHeight="1"/>
    <row r="39" spans="1:11" ht="42" customHeight="1">
      <c r="A39" s="146" t="s">
        <v>581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 ht="16.5" customHeight="1">
      <c r="A40" s="166" t="s">
        <v>41</v>
      </c>
      <c r="B40" s="166"/>
      <c r="C40" s="166"/>
      <c r="D40" s="166"/>
      <c r="E40" s="3" t="s">
        <v>39</v>
      </c>
      <c r="F40" s="167" t="s">
        <v>299</v>
      </c>
      <c r="G40" s="167"/>
      <c r="H40" s="167"/>
      <c r="I40" s="167"/>
      <c r="J40" s="167"/>
      <c r="K40" s="167"/>
    </row>
    <row r="41" spans="1:11" ht="22.5" customHeight="1">
      <c r="A41" s="164" t="s">
        <v>21</v>
      </c>
      <c r="B41" s="164"/>
      <c r="C41" s="164"/>
      <c r="D41" s="164"/>
      <c r="E41" s="164"/>
      <c r="F41" s="165" t="s">
        <v>37</v>
      </c>
      <c r="G41" s="165" t="s">
        <v>38</v>
      </c>
      <c r="H41" s="164" t="s">
        <v>22</v>
      </c>
      <c r="I41" s="164" t="s">
        <v>43</v>
      </c>
      <c r="J41" s="164"/>
      <c r="K41" s="164" t="s">
        <v>790</v>
      </c>
    </row>
    <row r="42" spans="1:11" ht="22.5" customHeight="1">
      <c r="A42" s="2" t="s">
        <v>791</v>
      </c>
      <c r="B42" s="2" t="s">
        <v>787</v>
      </c>
      <c r="C42" s="2" t="s">
        <v>788</v>
      </c>
      <c r="D42" s="2" t="s">
        <v>789</v>
      </c>
      <c r="E42" s="2" t="s">
        <v>42</v>
      </c>
      <c r="F42" s="165"/>
      <c r="G42" s="165"/>
      <c r="H42" s="164"/>
      <c r="I42" s="164"/>
      <c r="J42" s="164"/>
      <c r="K42" s="164"/>
    </row>
    <row r="43" spans="1:11" ht="22.5" customHeight="1">
      <c r="A43" s="26"/>
      <c r="B43" s="27"/>
      <c r="C43" s="27"/>
      <c r="D43" s="27"/>
      <c r="E43" s="16"/>
      <c r="F43" s="19"/>
      <c r="G43" s="19"/>
      <c r="H43" s="19"/>
      <c r="I43" s="8" t="s">
        <v>325</v>
      </c>
      <c r="J43" s="17">
        <v>8019000</v>
      </c>
      <c r="K43" s="10"/>
    </row>
    <row r="44" spans="1:11" ht="22.5" customHeight="1">
      <c r="A44" s="13"/>
      <c r="B44" s="15"/>
      <c r="C44" s="15"/>
      <c r="D44" s="15"/>
      <c r="E44" s="18"/>
      <c r="F44" s="19"/>
      <c r="G44" s="19"/>
      <c r="H44" s="19"/>
      <c r="I44" s="8" t="s">
        <v>387</v>
      </c>
      <c r="J44" s="17">
        <v>500000</v>
      </c>
      <c r="K44" s="10"/>
    </row>
    <row r="45" spans="1:11" ht="22.5" customHeight="1">
      <c r="A45" s="13"/>
      <c r="B45" s="15"/>
      <c r="C45" s="15"/>
      <c r="D45" s="15"/>
      <c r="E45" s="18"/>
      <c r="F45" s="19"/>
      <c r="G45" s="19"/>
      <c r="H45" s="19"/>
      <c r="I45" s="8" t="s">
        <v>329</v>
      </c>
      <c r="J45" s="17">
        <v>6500000</v>
      </c>
      <c r="K45" s="10"/>
    </row>
    <row r="46" spans="1:11" ht="22.5" customHeight="1">
      <c r="A46" s="13"/>
      <c r="B46" s="15"/>
      <c r="C46" s="15"/>
      <c r="D46" s="15"/>
      <c r="E46" s="18"/>
      <c r="F46" s="19"/>
      <c r="G46" s="19"/>
      <c r="H46" s="19"/>
      <c r="I46" s="8" t="s">
        <v>334</v>
      </c>
      <c r="J46" s="17">
        <v>800000</v>
      </c>
      <c r="K46" s="10"/>
    </row>
    <row r="47" spans="1:11" ht="22.5" customHeight="1">
      <c r="A47" s="13"/>
      <c r="B47" s="15"/>
      <c r="C47" s="15"/>
      <c r="D47" s="15"/>
      <c r="E47" s="18"/>
      <c r="F47" s="19"/>
      <c r="G47" s="19"/>
      <c r="H47" s="19"/>
      <c r="I47" s="8" t="s">
        <v>11</v>
      </c>
      <c r="J47" s="17">
        <v>2800000</v>
      </c>
      <c r="K47" s="10"/>
    </row>
    <row r="48" spans="1:11" ht="22.5" customHeight="1">
      <c r="A48" s="13"/>
      <c r="B48" s="15"/>
      <c r="C48" s="15"/>
      <c r="D48" s="15"/>
      <c r="E48" s="18"/>
      <c r="F48" s="19"/>
      <c r="G48" s="19"/>
      <c r="H48" s="19"/>
      <c r="I48" s="8" t="s">
        <v>343</v>
      </c>
      <c r="J48" s="17">
        <v>4200000</v>
      </c>
      <c r="K48" s="10"/>
    </row>
    <row r="49" spans="1:11" ht="22.5" customHeight="1">
      <c r="A49" s="13"/>
      <c r="B49" s="15"/>
      <c r="C49" s="15"/>
      <c r="D49" s="15"/>
      <c r="E49" s="18"/>
      <c r="F49" s="19"/>
      <c r="G49" s="19"/>
      <c r="H49" s="19"/>
      <c r="I49" s="8" t="s">
        <v>341</v>
      </c>
      <c r="J49" s="17">
        <v>56097000</v>
      </c>
      <c r="K49" s="10"/>
    </row>
    <row r="50" spans="1:11" ht="22.5" customHeight="1">
      <c r="A50" s="13"/>
      <c r="B50" s="15"/>
      <c r="C50" s="15"/>
      <c r="D50" s="15"/>
      <c r="E50" s="18"/>
      <c r="F50" s="19"/>
      <c r="G50" s="19"/>
      <c r="H50" s="19"/>
      <c r="I50" s="8" t="s">
        <v>388</v>
      </c>
      <c r="J50" s="17">
        <v>4000000</v>
      </c>
      <c r="K50" s="10"/>
    </row>
    <row r="51" spans="1:11" ht="22.5" customHeight="1">
      <c r="A51" s="13"/>
      <c r="B51" s="15"/>
      <c r="C51" s="15"/>
      <c r="D51" s="15"/>
      <c r="E51" s="18"/>
      <c r="F51" s="19"/>
      <c r="G51" s="19"/>
      <c r="H51" s="19"/>
      <c r="I51" s="8" t="s">
        <v>332</v>
      </c>
      <c r="J51" s="17">
        <v>2450000</v>
      </c>
      <c r="K51" s="10"/>
    </row>
    <row r="52" spans="1:11" ht="22.5" customHeight="1">
      <c r="A52" s="11"/>
      <c r="B52" s="12" t="s">
        <v>637</v>
      </c>
      <c r="C52" s="5"/>
      <c r="D52" s="5"/>
      <c r="E52" s="6"/>
      <c r="F52" s="7">
        <v>200</v>
      </c>
      <c r="G52" s="7">
        <v>0</v>
      </c>
      <c r="H52" s="7">
        <v>200</v>
      </c>
      <c r="I52" s="8"/>
      <c r="J52" s="9"/>
      <c r="K52" s="10"/>
    </row>
    <row r="53" spans="1:11" ht="22.5" customHeight="1">
      <c r="A53" s="13"/>
      <c r="B53" s="14"/>
      <c r="C53" s="12" t="s">
        <v>632</v>
      </c>
      <c r="D53" s="5"/>
      <c r="E53" s="6"/>
      <c r="F53" s="7">
        <v>200</v>
      </c>
      <c r="G53" s="7">
        <v>0</v>
      </c>
      <c r="H53" s="7">
        <v>200</v>
      </c>
      <c r="I53" s="8"/>
      <c r="J53" s="9"/>
      <c r="K53" s="10"/>
    </row>
    <row r="54" spans="1:11" ht="22.5" customHeight="1">
      <c r="A54" s="13"/>
      <c r="B54" s="15"/>
      <c r="C54" s="15"/>
      <c r="D54" s="12" t="s">
        <v>24</v>
      </c>
      <c r="E54" s="6"/>
      <c r="F54" s="7">
        <v>200</v>
      </c>
      <c r="G54" s="7">
        <v>0</v>
      </c>
      <c r="H54" s="7">
        <v>200</v>
      </c>
      <c r="I54" s="8"/>
      <c r="J54" s="9"/>
      <c r="K54" s="10"/>
    </row>
    <row r="55" spans="1:11" ht="22.5" customHeight="1">
      <c r="A55" s="13"/>
      <c r="B55" s="15"/>
      <c r="C55" s="15"/>
      <c r="D55" s="15"/>
      <c r="E55" s="16" t="s">
        <v>24</v>
      </c>
      <c r="F55" s="7">
        <v>200</v>
      </c>
      <c r="G55" s="7">
        <v>0</v>
      </c>
      <c r="H55" s="7">
        <v>200</v>
      </c>
      <c r="I55" s="8" t="s">
        <v>344</v>
      </c>
      <c r="J55" s="17">
        <v>200000</v>
      </c>
      <c r="K55" s="10"/>
    </row>
    <row r="56" spans="1:11" ht="22.5" customHeight="1">
      <c r="A56" s="4" t="s">
        <v>25</v>
      </c>
      <c r="B56" s="5"/>
      <c r="C56" s="5"/>
      <c r="D56" s="5"/>
      <c r="E56" s="6"/>
      <c r="F56" s="7">
        <v>385686</v>
      </c>
      <c r="G56" s="7">
        <v>413026</v>
      </c>
      <c r="H56" s="7">
        <v>-27340</v>
      </c>
      <c r="I56" s="8"/>
      <c r="J56" s="9"/>
      <c r="K56" s="10"/>
    </row>
    <row r="57" spans="1:11" ht="22.5" customHeight="1">
      <c r="A57" s="11"/>
      <c r="B57" s="12" t="s">
        <v>638</v>
      </c>
      <c r="C57" s="5"/>
      <c r="D57" s="5"/>
      <c r="E57" s="6"/>
      <c r="F57" s="7">
        <v>381435</v>
      </c>
      <c r="G57" s="7">
        <v>408916</v>
      </c>
      <c r="H57" s="7">
        <v>-27481</v>
      </c>
      <c r="I57" s="8"/>
      <c r="J57" s="9"/>
      <c r="K57" s="10"/>
    </row>
    <row r="58" spans="1:11" ht="22.5" customHeight="1">
      <c r="A58" s="13"/>
      <c r="B58" s="14"/>
      <c r="C58" s="12" t="s">
        <v>621</v>
      </c>
      <c r="D58" s="5"/>
      <c r="E58" s="6"/>
      <c r="F58" s="7">
        <v>381435</v>
      </c>
      <c r="G58" s="7">
        <v>408916</v>
      </c>
      <c r="H58" s="7">
        <v>-27481</v>
      </c>
      <c r="I58" s="8"/>
      <c r="J58" s="9"/>
      <c r="K58" s="10"/>
    </row>
    <row r="59" spans="1:11" ht="22.5" customHeight="1">
      <c r="A59" s="13"/>
      <c r="B59" s="15"/>
      <c r="C59" s="15"/>
      <c r="D59" s="12" t="s">
        <v>26</v>
      </c>
      <c r="E59" s="6"/>
      <c r="F59" s="7">
        <v>82657</v>
      </c>
      <c r="G59" s="7">
        <v>85196</v>
      </c>
      <c r="H59" s="7">
        <v>-2539</v>
      </c>
      <c r="I59" s="8"/>
      <c r="J59" s="9"/>
      <c r="K59" s="10"/>
    </row>
    <row r="60" spans="1:11" ht="22.5" customHeight="1">
      <c r="A60" s="13"/>
      <c r="B60" s="15"/>
      <c r="C60" s="15"/>
      <c r="D60" s="15"/>
      <c r="E60" s="16" t="s">
        <v>26</v>
      </c>
      <c r="F60" s="7">
        <v>40170</v>
      </c>
      <c r="G60" s="7">
        <v>42709</v>
      </c>
      <c r="H60" s="7">
        <v>-2539</v>
      </c>
      <c r="I60" s="8" t="s">
        <v>640</v>
      </c>
      <c r="J60" s="17">
        <v>-2539000</v>
      </c>
      <c r="K60" s="10"/>
    </row>
    <row r="61" spans="1:11" ht="22.5" customHeight="1">
      <c r="A61" s="13"/>
      <c r="B61" s="15"/>
      <c r="C61" s="15"/>
      <c r="D61" s="15"/>
      <c r="E61" s="16" t="s">
        <v>30</v>
      </c>
      <c r="F61" s="7">
        <v>42487</v>
      </c>
      <c r="G61" s="7">
        <v>42487</v>
      </c>
      <c r="H61" s="7">
        <v>0</v>
      </c>
      <c r="I61" s="8"/>
      <c r="J61" s="9"/>
      <c r="K61" s="10"/>
    </row>
    <row r="62" spans="1:11" ht="22.5" customHeight="1">
      <c r="A62" s="13"/>
      <c r="B62" s="15"/>
      <c r="C62" s="15"/>
      <c r="D62" s="12" t="s">
        <v>631</v>
      </c>
      <c r="E62" s="6"/>
      <c r="F62" s="7">
        <v>124230</v>
      </c>
      <c r="G62" s="7">
        <v>124230</v>
      </c>
      <c r="H62" s="7">
        <v>0</v>
      </c>
      <c r="I62" s="8"/>
      <c r="J62" s="9"/>
      <c r="K62" s="10"/>
    </row>
    <row r="63" spans="1:11" ht="22.5" customHeight="1">
      <c r="A63" s="13"/>
      <c r="B63" s="15"/>
      <c r="C63" s="15"/>
      <c r="D63" s="15"/>
      <c r="E63" s="16" t="s">
        <v>617</v>
      </c>
      <c r="F63" s="7">
        <v>124230</v>
      </c>
      <c r="G63" s="7">
        <v>124230</v>
      </c>
      <c r="H63" s="7">
        <v>0</v>
      </c>
      <c r="I63" s="8"/>
      <c r="J63" s="9"/>
      <c r="K63" s="10"/>
    </row>
    <row r="64" spans="1:11" ht="22.5" customHeight="1">
      <c r="A64" s="13"/>
      <c r="B64" s="15"/>
      <c r="C64" s="15"/>
      <c r="D64" s="12" t="s">
        <v>616</v>
      </c>
      <c r="E64" s="6"/>
      <c r="F64" s="7">
        <v>79808</v>
      </c>
      <c r="G64" s="7">
        <v>101914</v>
      </c>
      <c r="H64" s="7">
        <v>-22106</v>
      </c>
      <c r="I64" s="8"/>
      <c r="J64" s="9"/>
      <c r="K64" s="10"/>
    </row>
    <row r="65" spans="1:11" ht="22.5" customHeight="1">
      <c r="A65" s="13"/>
      <c r="B65" s="15"/>
      <c r="C65" s="15"/>
      <c r="D65" s="15"/>
      <c r="E65" s="16" t="s">
        <v>623</v>
      </c>
      <c r="F65" s="7">
        <v>79808</v>
      </c>
      <c r="G65" s="7">
        <v>101914</v>
      </c>
      <c r="H65" s="7">
        <v>-22106</v>
      </c>
      <c r="I65" s="8" t="s">
        <v>390</v>
      </c>
      <c r="J65" s="17">
        <v>-3442000</v>
      </c>
      <c r="K65" s="10"/>
    </row>
    <row r="66" spans="1:11" ht="22.5" customHeight="1">
      <c r="A66" s="13"/>
      <c r="B66" s="15"/>
      <c r="C66" s="15"/>
      <c r="D66" s="15"/>
      <c r="E66" s="18"/>
      <c r="F66" s="19"/>
      <c r="G66" s="19"/>
      <c r="H66" s="19"/>
      <c r="I66" s="8" t="s">
        <v>391</v>
      </c>
      <c r="J66" s="17">
        <v>-2764000</v>
      </c>
      <c r="K66" s="10"/>
    </row>
    <row r="67" spans="1:11" ht="22.5" customHeight="1">
      <c r="A67" s="13"/>
      <c r="B67" s="15"/>
      <c r="C67" s="15"/>
      <c r="D67" s="15"/>
      <c r="E67" s="18"/>
      <c r="F67" s="19"/>
      <c r="G67" s="19"/>
      <c r="H67" s="19"/>
      <c r="I67" s="8" t="s">
        <v>392</v>
      </c>
      <c r="J67" s="17">
        <v>-2777000</v>
      </c>
      <c r="K67" s="10"/>
    </row>
    <row r="68" spans="1:11" ht="22.5" customHeight="1">
      <c r="A68" s="13"/>
      <c r="B68" s="15"/>
      <c r="C68" s="15"/>
      <c r="D68" s="15"/>
      <c r="E68" s="18"/>
      <c r="F68" s="19"/>
      <c r="G68" s="19"/>
      <c r="H68" s="19"/>
      <c r="I68" s="8" t="s">
        <v>393</v>
      </c>
      <c r="J68" s="17">
        <v>-4606000</v>
      </c>
      <c r="K68" s="10"/>
    </row>
    <row r="69" spans="1:11" ht="22.5" customHeight="1">
      <c r="A69" s="13"/>
      <c r="B69" s="15"/>
      <c r="C69" s="15"/>
      <c r="D69" s="15"/>
      <c r="E69" s="18"/>
      <c r="F69" s="19"/>
      <c r="G69" s="19"/>
      <c r="H69" s="19"/>
      <c r="I69" s="8" t="s">
        <v>394</v>
      </c>
      <c r="J69" s="17">
        <v>-780000</v>
      </c>
      <c r="K69" s="10"/>
    </row>
    <row r="70" spans="1:11" ht="22.5" customHeight="1">
      <c r="A70" s="20"/>
      <c r="B70" s="21"/>
      <c r="C70" s="21"/>
      <c r="D70" s="21"/>
      <c r="E70" s="22"/>
      <c r="F70" s="23"/>
      <c r="G70" s="23"/>
      <c r="H70" s="23"/>
      <c r="I70" s="8" t="s">
        <v>395</v>
      </c>
      <c r="J70" s="17">
        <v>-887000</v>
      </c>
      <c r="K70" s="10"/>
    </row>
    <row r="71" ht="24" customHeight="1"/>
    <row r="72" ht="1.5" customHeight="1"/>
    <row r="73" ht="8.25" customHeight="1"/>
    <row r="74" spans="1:11" ht="16.5" customHeight="1">
      <c r="A74" s="168" t="s">
        <v>551</v>
      </c>
      <c r="B74" s="168"/>
      <c r="C74" s="168"/>
      <c r="D74" s="168"/>
      <c r="E74" s="168"/>
      <c r="F74" s="168"/>
      <c r="G74" s="168"/>
      <c r="H74" s="168"/>
      <c r="I74" s="24" t="s">
        <v>40</v>
      </c>
      <c r="J74" s="147" t="s">
        <v>300</v>
      </c>
      <c r="K74" s="147"/>
    </row>
    <row r="75" ht="50.25" customHeight="1"/>
    <row r="76" spans="1:11" ht="42" customHeight="1">
      <c r="A76" s="146" t="s">
        <v>581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</row>
    <row r="77" spans="1:11" ht="16.5" customHeight="1">
      <c r="A77" s="166" t="s">
        <v>41</v>
      </c>
      <c r="B77" s="166"/>
      <c r="C77" s="166"/>
      <c r="D77" s="166"/>
      <c r="E77" s="3" t="s">
        <v>39</v>
      </c>
      <c r="F77" s="167" t="s">
        <v>299</v>
      </c>
      <c r="G77" s="167"/>
      <c r="H77" s="167"/>
      <c r="I77" s="167"/>
      <c r="J77" s="167"/>
      <c r="K77" s="167"/>
    </row>
    <row r="78" spans="1:11" ht="22.5" customHeight="1">
      <c r="A78" s="164" t="s">
        <v>21</v>
      </c>
      <c r="B78" s="164"/>
      <c r="C78" s="164"/>
      <c r="D78" s="164"/>
      <c r="E78" s="164"/>
      <c r="F78" s="165" t="s">
        <v>37</v>
      </c>
      <c r="G78" s="165" t="s">
        <v>38</v>
      </c>
      <c r="H78" s="164" t="s">
        <v>22</v>
      </c>
      <c r="I78" s="164" t="s">
        <v>43</v>
      </c>
      <c r="J78" s="164"/>
      <c r="K78" s="164" t="s">
        <v>790</v>
      </c>
    </row>
    <row r="79" spans="1:11" ht="22.5" customHeight="1">
      <c r="A79" s="2" t="s">
        <v>791</v>
      </c>
      <c r="B79" s="2" t="s">
        <v>787</v>
      </c>
      <c r="C79" s="2" t="s">
        <v>788</v>
      </c>
      <c r="D79" s="2" t="s">
        <v>789</v>
      </c>
      <c r="E79" s="2" t="s">
        <v>42</v>
      </c>
      <c r="F79" s="165"/>
      <c r="G79" s="165"/>
      <c r="H79" s="164"/>
      <c r="I79" s="164"/>
      <c r="J79" s="164"/>
      <c r="K79" s="164"/>
    </row>
    <row r="80" spans="1:11" ht="22.5" customHeight="1">
      <c r="A80" s="26"/>
      <c r="B80" s="27"/>
      <c r="C80" s="27"/>
      <c r="D80" s="27"/>
      <c r="E80" s="16"/>
      <c r="F80" s="19"/>
      <c r="G80" s="19"/>
      <c r="H80" s="19"/>
      <c r="I80" s="8" t="s">
        <v>396</v>
      </c>
      <c r="J80" s="17">
        <v>-600000</v>
      </c>
      <c r="K80" s="10"/>
    </row>
    <row r="81" spans="1:11" ht="22.5" customHeight="1">
      <c r="A81" s="13"/>
      <c r="B81" s="15"/>
      <c r="C81" s="15"/>
      <c r="D81" s="15"/>
      <c r="E81" s="18"/>
      <c r="F81" s="19"/>
      <c r="G81" s="19"/>
      <c r="H81" s="19"/>
      <c r="I81" s="8" t="s">
        <v>397</v>
      </c>
      <c r="J81" s="17">
        <v>-6250000</v>
      </c>
      <c r="K81" s="10"/>
    </row>
    <row r="82" spans="1:11" ht="22.5" customHeight="1">
      <c r="A82" s="13"/>
      <c r="B82" s="15"/>
      <c r="C82" s="15"/>
      <c r="D82" s="12" t="s">
        <v>633</v>
      </c>
      <c r="E82" s="6"/>
      <c r="F82" s="7">
        <v>44909</v>
      </c>
      <c r="G82" s="7">
        <v>51800</v>
      </c>
      <c r="H82" s="7">
        <v>-6891</v>
      </c>
      <c r="I82" s="8"/>
      <c r="J82" s="9"/>
      <c r="K82" s="10"/>
    </row>
    <row r="83" spans="1:11" ht="22.5" customHeight="1">
      <c r="A83" s="13"/>
      <c r="B83" s="15"/>
      <c r="C83" s="15"/>
      <c r="D83" s="15"/>
      <c r="E83" s="16" t="s">
        <v>625</v>
      </c>
      <c r="F83" s="7">
        <v>44909</v>
      </c>
      <c r="G83" s="7">
        <v>51800</v>
      </c>
      <c r="H83" s="7">
        <v>-6891</v>
      </c>
      <c r="I83" s="8" t="s">
        <v>398</v>
      </c>
      <c r="J83" s="17">
        <v>-7800000</v>
      </c>
      <c r="K83" s="10"/>
    </row>
    <row r="84" spans="1:11" ht="22.5" customHeight="1">
      <c r="A84" s="13"/>
      <c r="B84" s="15"/>
      <c r="C84" s="15"/>
      <c r="D84" s="15"/>
      <c r="E84" s="18"/>
      <c r="F84" s="19"/>
      <c r="G84" s="19"/>
      <c r="H84" s="19"/>
      <c r="I84" s="8" t="s">
        <v>224</v>
      </c>
      <c r="J84" s="17">
        <v>909000</v>
      </c>
      <c r="K84" s="10"/>
    </row>
    <row r="85" spans="1:11" ht="22.5" customHeight="1">
      <c r="A85" s="13"/>
      <c r="B85" s="15"/>
      <c r="C85" s="15"/>
      <c r="D85" s="12" t="s">
        <v>31</v>
      </c>
      <c r="E85" s="6"/>
      <c r="F85" s="7">
        <v>6800</v>
      </c>
      <c r="G85" s="7">
        <v>6800</v>
      </c>
      <c r="H85" s="7">
        <v>0</v>
      </c>
      <c r="I85" s="8"/>
      <c r="J85" s="9"/>
      <c r="K85" s="10"/>
    </row>
    <row r="86" spans="1:11" ht="22.5" customHeight="1">
      <c r="A86" s="13"/>
      <c r="B86" s="15"/>
      <c r="C86" s="15"/>
      <c r="D86" s="15"/>
      <c r="E86" s="16" t="s">
        <v>32</v>
      </c>
      <c r="F86" s="7">
        <v>6800</v>
      </c>
      <c r="G86" s="7">
        <v>6800</v>
      </c>
      <c r="H86" s="7">
        <v>0</v>
      </c>
      <c r="I86" s="8"/>
      <c r="J86" s="9"/>
      <c r="K86" s="10"/>
    </row>
    <row r="87" spans="1:11" ht="22.5" customHeight="1">
      <c r="A87" s="13"/>
      <c r="B87" s="15"/>
      <c r="C87" s="15"/>
      <c r="D87" s="12" t="s">
        <v>624</v>
      </c>
      <c r="E87" s="6"/>
      <c r="F87" s="7">
        <v>43031</v>
      </c>
      <c r="G87" s="7">
        <v>38976</v>
      </c>
      <c r="H87" s="7">
        <v>4055</v>
      </c>
      <c r="I87" s="8"/>
      <c r="J87" s="9"/>
      <c r="K87" s="10"/>
    </row>
    <row r="88" spans="1:11" ht="22.5" customHeight="1">
      <c r="A88" s="13"/>
      <c r="B88" s="15"/>
      <c r="C88" s="15"/>
      <c r="D88" s="15"/>
      <c r="E88" s="16" t="s">
        <v>639</v>
      </c>
      <c r="F88" s="7">
        <v>43031</v>
      </c>
      <c r="G88" s="7">
        <v>38976</v>
      </c>
      <c r="H88" s="7">
        <v>4055</v>
      </c>
      <c r="I88" s="8" t="s">
        <v>399</v>
      </c>
      <c r="J88" s="17">
        <v>-3635000</v>
      </c>
      <c r="K88" s="10"/>
    </row>
    <row r="89" spans="1:11" ht="22.5" customHeight="1">
      <c r="A89" s="13"/>
      <c r="B89" s="15"/>
      <c r="C89" s="15"/>
      <c r="D89" s="15"/>
      <c r="E89" s="18"/>
      <c r="F89" s="19"/>
      <c r="G89" s="19"/>
      <c r="H89" s="19"/>
      <c r="I89" s="8" t="s">
        <v>212</v>
      </c>
      <c r="J89" s="17">
        <v>6270000</v>
      </c>
      <c r="K89" s="10"/>
    </row>
    <row r="90" spans="1:11" ht="22.5" customHeight="1">
      <c r="A90" s="13"/>
      <c r="B90" s="15"/>
      <c r="C90" s="15"/>
      <c r="D90" s="15"/>
      <c r="E90" s="18"/>
      <c r="F90" s="19"/>
      <c r="G90" s="19"/>
      <c r="H90" s="19"/>
      <c r="I90" s="8" t="s">
        <v>400</v>
      </c>
      <c r="J90" s="17">
        <v>320000</v>
      </c>
      <c r="K90" s="10"/>
    </row>
    <row r="91" spans="1:11" ht="22.5" customHeight="1">
      <c r="A91" s="13"/>
      <c r="B91" s="15"/>
      <c r="C91" s="15"/>
      <c r="D91" s="15"/>
      <c r="E91" s="18"/>
      <c r="F91" s="19"/>
      <c r="G91" s="19"/>
      <c r="H91" s="19"/>
      <c r="I91" s="8" t="s">
        <v>322</v>
      </c>
      <c r="J91" s="17">
        <v>580000</v>
      </c>
      <c r="K91" s="10"/>
    </row>
    <row r="92" spans="1:11" ht="22.5" customHeight="1">
      <c r="A92" s="13"/>
      <c r="B92" s="15"/>
      <c r="C92" s="15"/>
      <c r="D92" s="15"/>
      <c r="E92" s="18"/>
      <c r="F92" s="19"/>
      <c r="G92" s="19"/>
      <c r="H92" s="19"/>
      <c r="I92" s="8" t="s">
        <v>401</v>
      </c>
      <c r="J92" s="17">
        <v>520000</v>
      </c>
      <c r="K92" s="10"/>
    </row>
    <row r="93" spans="1:11" ht="22.5" customHeight="1">
      <c r="A93" s="11"/>
      <c r="B93" s="12" t="s">
        <v>620</v>
      </c>
      <c r="C93" s="5"/>
      <c r="D93" s="5"/>
      <c r="E93" s="6"/>
      <c r="F93" s="7">
        <v>4251</v>
      </c>
      <c r="G93" s="7">
        <v>4110</v>
      </c>
      <c r="H93" s="7">
        <v>141</v>
      </c>
      <c r="I93" s="8"/>
      <c r="J93" s="9"/>
      <c r="K93" s="10"/>
    </row>
    <row r="94" spans="1:11" ht="22.5" customHeight="1">
      <c r="A94" s="13"/>
      <c r="B94" s="14"/>
      <c r="C94" s="12" t="s">
        <v>634</v>
      </c>
      <c r="D94" s="5"/>
      <c r="E94" s="6"/>
      <c r="F94" s="7">
        <v>50</v>
      </c>
      <c r="G94" s="7">
        <v>50</v>
      </c>
      <c r="H94" s="7">
        <v>0</v>
      </c>
      <c r="I94" s="8"/>
      <c r="J94" s="9"/>
      <c r="K94" s="10"/>
    </row>
    <row r="95" spans="1:11" ht="22.5" customHeight="1">
      <c r="A95" s="13"/>
      <c r="B95" s="15"/>
      <c r="C95" s="15"/>
      <c r="D95" s="12" t="s">
        <v>634</v>
      </c>
      <c r="E95" s="6"/>
      <c r="F95" s="7">
        <v>50</v>
      </c>
      <c r="G95" s="7">
        <v>50</v>
      </c>
      <c r="H95" s="7">
        <v>0</v>
      </c>
      <c r="I95" s="8"/>
      <c r="J95" s="9"/>
      <c r="K95" s="10"/>
    </row>
    <row r="96" spans="1:11" ht="22.5" customHeight="1">
      <c r="A96" s="13"/>
      <c r="B96" s="15"/>
      <c r="C96" s="15"/>
      <c r="D96" s="15"/>
      <c r="E96" s="16" t="s">
        <v>27</v>
      </c>
      <c r="F96" s="7">
        <v>50</v>
      </c>
      <c r="G96" s="7">
        <v>50</v>
      </c>
      <c r="H96" s="7">
        <v>0</v>
      </c>
      <c r="I96" s="8"/>
      <c r="J96" s="9"/>
      <c r="K96" s="10"/>
    </row>
    <row r="97" spans="1:11" ht="22.5" customHeight="1">
      <c r="A97" s="13"/>
      <c r="B97" s="14"/>
      <c r="C97" s="12" t="s">
        <v>28</v>
      </c>
      <c r="D97" s="5"/>
      <c r="E97" s="6"/>
      <c r="F97" s="7">
        <v>95</v>
      </c>
      <c r="G97" s="7">
        <v>0</v>
      </c>
      <c r="H97" s="7">
        <v>95</v>
      </c>
      <c r="I97" s="8"/>
      <c r="J97" s="9"/>
      <c r="K97" s="10"/>
    </row>
    <row r="98" spans="1:11" ht="22.5" customHeight="1">
      <c r="A98" s="13"/>
      <c r="B98" s="15"/>
      <c r="C98" s="15"/>
      <c r="D98" s="12" t="s">
        <v>29</v>
      </c>
      <c r="E98" s="6"/>
      <c r="F98" s="7">
        <v>95</v>
      </c>
      <c r="G98" s="7">
        <v>0</v>
      </c>
      <c r="H98" s="7">
        <v>95</v>
      </c>
      <c r="I98" s="8"/>
      <c r="J98" s="9"/>
      <c r="K98" s="10"/>
    </row>
    <row r="99" spans="1:11" ht="22.5" customHeight="1">
      <c r="A99" s="13"/>
      <c r="B99" s="15"/>
      <c r="C99" s="15"/>
      <c r="D99" s="15"/>
      <c r="E99" s="16" t="s">
        <v>29</v>
      </c>
      <c r="F99" s="7">
        <v>95</v>
      </c>
      <c r="G99" s="7">
        <v>0</v>
      </c>
      <c r="H99" s="7">
        <v>95</v>
      </c>
      <c r="I99" s="8" t="s">
        <v>402</v>
      </c>
      <c r="J99" s="17">
        <v>95000</v>
      </c>
      <c r="K99" s="10"/>
    </row>
    <row r="100" spans="1:11" ht="22.5" customHeight="1">
      <c r="A100" s="13"/>
      <c r="B100" s="14"/>
      <c r="C100" s="12" t="s">
        <v>622</v>
      </c>
      <c r="D100" s="5"/>
      <c r="E100" s="6"/>
      <c r="F100" s="7">
        <v>4106</v>
      </c>
      <c r="G100" s="7">
        <v>4060</v>
      </c>
      <c r="H100" s="7">
        <v>46</v>
      </c>
      <c r="I100" s="8"/>
      <c r="J100" s="9"/>
      <c r="K100" s="10"/>
    </row>
    <row r="101" spans="1:11" ht="22.5" customHeight="1">
      <c r="A101" s="13"/>
      <c r="B101" s="15"/>
      <c r="C101" s="15"/>
      <c r="D101" s="12" t="s">
        <v>33</v>
      </c>
      <c r="E101" s="6"/>
      <c r="F101" s="7">
        <v>3500</v>
      </c>
      <c r="G101" s="7">
        <v>3500</v>
      </c>
      <c r="H101" s="7">
        <v>0</v>
      </c>
      <c r="I101" s="8"/>
      <c r="J101" s="9"/>
      <c r="K101" s="10"/>
    </row>
    <row r="102" spans="1:11" ht="22.5" customHeight="1">
      <c r="A102" s="13"/>
      <c r="B102" s="15"/>
      <c r="C102" s="15"/>
      <c r="D102" s="15"/>
      <c r="E102" s="16" t="s">
        <v>33</v>
      </c>
      <c r="F102" s="7">
        <v>3500</v>
      </c>
      <c r="G102" s="7">
        <v>3500</v>
      </c>
      <c r="H102" s="7">
        <v>0</v>
      </c>
      <c r="I102" s="8"/>
      <c r="J102" s="9"/>
      <c r="K102" s="10"/>
    </row>
    <row r="103" spans="1:11" ht="22.5" customHeight="1">
      <c r="A103" s="13"/>
      <c r="B103" s="15"/>
      <c r="C103" s="15"/>
      <c r="D103" s="12" t="s">
        <v>618</v>
      </c>
      <c r="E103" s="6"/>
      <c r="F103" s="7">
        <v>606</v>
      </c>
      <c r="G103" s="7">
        <v>560</v>
      </c>
      <c r="H103" s="7">
        <v>46</v>
      </c>
      <c r="I103" s="8"/>
      <c r="J103" s="9"/>
      <c r="K103" s="10"/>
    </row>
    <row r="104" spans="1:11" ht="22.5" customHeight="1">
      <c r="A104" s="13"/>
      <c r="B104" s="15"/>
      <c r="C104" s="15"/>
      <c r="D104" s="15"/>
      <c r="E104" s="16" t="s">
        <v>635</v>
      </c>
      <c r="F104" s="7">
        <v>606</v>
      </c>
      <c r="G104" s="7">
        <v>560</v>
      </c>
      <c r="H104" s="7">
        <v>46</v>
      </c>
      <c r="I104" s="8" t="s">
        <v>15</v>
      </c>
      <c r="J104" s="17">
        <v>46000</v>
      </c>
      <c r="K104" s="10"/>
    </row>
    <row r="105" spans="1:11" ht="22.5" customHeight="1">
      <c r="A105" s="4" t="s">
        <v>34</v>
      </c>
      <c r="B105" s="5"/>
      <c r="C105" s="5"/>
      <c r="D105" s="5"/>
      <c r="E105" s="6"/>
      <c r="F105" s="7">
        <v>23049</v>
      </c>
      <c r="G105" s="7">
        <v>23049</v>
      </c>
      <c r="H105" s="7">
        <v>0</v>
      </c>
      <c r="I105" s="8"/>
      <c r="J105" s="9"/>
      <c r="K105" s="10"/>
    </row>
    <row r="106" spans="1:11" ht="22.5" customHeight="1">
      <c r="A106" s="11"/>
      <c r="B106" s="12" t="s">
        <v>619</v>
      </c>
      <c r="C106" s="5"/>
      <c r="D106" s="5"/>
      <c r="E106" s="6"/>
      <c r="F106" s="7">
        <v>23049</v>
      </c>
      <c r="G106" s="7">
        <v>23049</v>
      </c>
      <c r="H106" s="7">
        <v>0</v>
      </c>
      <c r="I106" s="8"/>
      <c r="J106" s="9"/>
      <c r="K106" s="10"/>
    </row>
    <row r="107" spans="1:11" ht="22.5" customHeight="1">
      <c r="A107" s="20"/>
      <c r="B107" s="28"/>
      <c r="C107" s="29" t="s">
        <v>626</v>
      </c>
      <c r="D107" s="30"/>
      <c r="E107" s="31"/>
      <c r="F107" s="7">
        <v>23049</v>
      </c>
      <c r="G107" s="7">
        <v>23049</v>
      </c>
      <c r="H107" s="7">
        <v>0</v>
      </c>
      <c r="I107" s="8"/>
      <c r="J107" s="9"/>
      <c r="K107" s="10"/>
    </row>
    <row r="108" ht="24" customHeight="1"/>
    <row r="109" ht="1.5" customHeight="1"/>
    <row r="110" ht="8.25" customHeight="1"/>
    <row r="111" spans="1:11" ht="16.5" customHeight="1">
      <c r="A111" s="168" t="s">
        <v>552</v>
      </c>
      <c r="B111" s="168"/>
      <c r="C111" s="168"/>
      <c r="D111" s="168"/>
      <c r="E111" s="168"/>
      <c r="F111" s="168"/>
      <c r="G111" s="168"/>
      <c r="H111" s="168"/>
      <c r="I111" s="24" t="s">
        <v>40</v>
      </c>
      <c r="J111" s="147" t="s">
        <v>300</v>
      </c>
      <c r="K111" s="147"/>
    </row>
    <row r="112" ht="50.25" customHeight="1"/>
    <row r="113" spans="1:11" ht="42" customHeight="1">
      <c r="A113" s="146" t="s">
        <v>581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1:11" ht="16.5" customHeight="1">
      <c r="A114" s="166" t="s">
        <v>41</v>
      </c>
      <c r="B114" s="166"/>
      <c r="C114" s="166"/>
      <c r="D114" s="166"/>
      <c r="E114" s="3" t="s">
        <v>39</v>
      </c>
      <c r="F114" s="167" t="s">
        <v>299</v>
      </c>
      <c r="G114" s="167"/>
      <c r="H114" s="167"/>
      <c r="I114" s="167"/>
      <c r="J114" s="167"/>
      <c r="K114" s="167"/>
    </row>
    <row r="115" spans="1:11" ht="22.5" customHeight="1">
      <c r="A115" s="164" t="s">
        <v>21</v>
      </c>
      <c r="B115" s="164"/>
      <c r="C115" s="164"/>
      <c r="D115" s="164"/>
      <c r="E115" s="164"/>
      <c r="F115" s="165" t="s">
        <v>37</v>
      </c>
      <c r="G115" s="165" t="s">
        <v>38</v>
      </c>
      <c r="H115" s="164" t="s">
        <v>22</v>
      </c>
      <c r="I115" s="164" t="s">
        <v>43</v>
      </c>
      <c r="J115" s="164"/>
      <c r="K115" s="164" t="s">
        <v>790</v>
      </c>
    </row>
    <row r="116" spans="1:11" ht="22.5" customHeight="1">
      <c r="A116" s="2" t="s">
        <v>791</v>
      </c>
      <c r="B116" s="2" t="s">
        <v>787</v>
      </c>
      <c r="C116" s="2" t="s">
        <v>788</v>
      </c>
      <c r="D116" s="2" t="s">
        <v>789</v>
      </c>
      <c r="E116" s="2" t="s">
        <v>42</v>
      </c>
      <c r="F116" s="165"/>
      <c r="G116" s="165"/>
      <c r="H116" s="164"/>
      <c r="I116" s="164"/>
      <c r="J116" s="164"/>
      <c r="K116" s="164"/>
    </row>
    <row r="117" spans="1:11" ht="22.5" customHeight="1">
      <c r="A117" s="26"/>
      <c r="B117" s="27"/>
      <c r="C117" s="27"/>
      <c r="D117" s="12" t="s">
        <v>626</v>
      </c>
      <c r="E117" s="6"/>
      <c r="F117" s="7">
        <v>23049</v>
      </c>
      <c r="G117" s="7">
        <v>23049</v>
      </c>
      <c r="H117" s="7">
        <v>0</v>
      </c>
      <c r="I117" s="8"/>
      <c r="J117" s="9"/>
      <c r="K117" s="10"/>
    </row>
    <row r="118" spans="1:11" ht="22.5" customHeight="1">
      <c r="A118" s="13"/>
      <c r="B118" s="15"/>
      <c r="C118" s="15"/>
      <c r="D118" s="15"/>
      <c r="E118" s="16" t="s">
        <v>626</v>
      </c>
      <c r="F118" s="7">
        <v>23049</v>
      </c>
      <c r="G118" s="7">
        <v>23049</v>
      </c>
      <c r="H118" s="7">
        <v>0</v>
      </c>
      <c r="I118" s="8"/>
      <c r="J118" s="9"/>
      <c r="K118" s="10"/>
    </row>
    <row r="119" spans="1:11" ht="22.5" customHeight="1">
      <c r="A119" s="164" t="s">
        <v>35</v>
      </c>
      <c r="B119" s="164"/>
      <c r="C119" s="164"/>
      <c r="D119" s="164"/>
      <c r="E119" s="164"/>
      <c r="F119" s="7">
        <v>2048295</v>
      </c>
      <c r="G119" s="7">
        <v>1824230</v>
      </c>
      <c r="H119" s="32">
        <v>224065</v>
      </c>
      <c r="I119" s="33"/>
      <c r="J119" s="34"/>
      <c r="K119" s="35"/>
    </row>
    <row r="120" ht="409.5" customHeight="1"/>
    <row r="121" ht="1.5" customHeight="1"/>
    <row r="122" ht="8.25" customHeight="1"/>
    <row r="123" spans="1:11" ht="16.5" customHeight="1">
      <c r="A123" s="168" t="s">
        <v>553</v>
      </c>
      <c r="B123" s="168"/>
      <c r="C123" s="168"/>
      <c r="D123" s="168"/>
      <c r="E123" s="168"/>
      <c r="F123" s="168"/>
      <c r="G123" s="168"/>
      <c r="H123" s="168"/>
      <c r="I123" s="24" t="s">
        <v>40</v>
      </c>
      <c r="J123" s="147" t="s">
        <v>300</v>
      </c>
      <c r="K123" s="147"/>
    </row>
  </sheetData>
  <mergeCells count="45">
    <mergeCell ref="A2:K2"/>
    <mergeCell ref="A4:E4"/>
    <mergeCell ref="F4:F5"/>
    <mergeCell ref="G4:G5"/>
    <mergeCell ref="H4:H5"/>
    <mergeCell ref="I4:J5"/>
    <mergeCell ref="K4:K5"/>
    <mergeCell ref="A3:D3"/>
    <mergeCell ref="F3:K3"/>
    <mergeCell ref="A37:H37"/>
    <mergeCell ref="J37:K37"/>
    <mergeCell ref="A39:K39"/>
    <mergeCell ref="A41:E41"/>
    <mergeCell ref="F41:F42"/>
    <mergeCell ref="G41:G42"/>
    <mergeCell ref="H41:H42"/>
    <mergeCell ref="I41:J42"/>
    <mergeCell ref="K41:K42"/>
    <mergeCell ref="A40:D40"/>
    <mergeCell ref="F40:K40"/>
    <mergeCell ref="A74:H74"/>
    <mergeCell ref="J74:K74"/>
    <mergeCell ref="A76:K76"/>
    <mergeCell ref="A78:E78"/>
    <mergeCell ref="F78:F79"/>
    <mergeCell ref="G78:G79"/>
    <mergeCell ref="H78:H79"/>
    <mergeCell ref="I78:J79"/>
    <mergeCell ref="K78:K79"/>
    <mergeCell ref="A77:D77"/>
    <mergeCell ref="F77:K77"/>
    <mergeCell ref="A111:H111"/>
    <mergeCell ref="J111:K111"/>
    <mergeCell ref="A113:K113"/>
    <mergeCell ref="A115:E115"/>
    <mergeCell ref="F115:F116"/>
    <mergeCell ref="G115:G116"/>
    <mergeCell ref="H115:H116"/>
    <mergeCell ref="I115:J116"/>
    <mergeCell ref="K115:K116"/>
    <mergeCell ref="A114:D114"/>
    <mergeCell ref="F114:K114"/>
    <mergeCell ref="A119:E119"/>
    <mergeCell ref="A123:H123"/>
    <mergeCell ref="J123:K123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4"/>
  <sheetViews>
    <sheetView defaultGridColor="0" zoomScaleSheetLayoutView="75" colorId="22" workbookViewId="0" topLeftCell="A568">
      <selection activeCell="N8" sqref="N8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146" t="s">
        <v>591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10.5" customHeight="1"/>
    <row r="4" spans="1:10" ht="16.5" customHeight="1">
      <c r="A4" s="147" t="s">
        <v>41</v>
      </c>
      <c r="B4" s="147"/>
      <c r="C4" s="147"/>
      <c r="D4" s="147"/>
      <c r="E4" s="25" t="s">
        <v>39</v>
      </c>
      <c r="F4" s="168" t="s">
        <v>299</v>
      </c>
      <c r="G4" s="168"/>
      <c r="H4" s="168"/>
      <c r="I4" s="168"/>
      <c r="J4" s="168"/>
    </row>
    <row r="5" spans="1:10" ht="22.5" customHeight="1">
      <c r="A5" s="164" t="s">
        <v>773</v>
      </c>
      <c r="B5" s="164"/>
      <c r="C5" s="164"/>
      <c r="D5" s="164"/>
      <c r="E5" s="164"/>
      <c r="F5" s="165" t="s">
        <v>37</v>
      </c>
      <c r="G5" s="165" t="s">
        <v>38</v>
      </c>
      <c r="H5" s="165" t="s">
        <v>48</v>
      </c>
      <c r="I5" s="164" t="s">
        <v>43</v>
      </c>
      <c r="J5" s="164"/>
    </row>
    <row r="6" spans="1:10" ht="22.5" customHeight="1">
      <c r="A6" s="36" t="s">
        <v>772</v>
      </c>
      <c r="B6" s="36" t="s">
        <v>774</v>
      </c>
      <c r="C6" s="36" t="s">
        <v>776</v>
      </c>
      <c r="D6" s="36" t="s">
        <v>47</v>
      </c>
      <c r="E6" s="2" t="s">
        <v>42</v>
      </c>
      <c r="F6" s="165"/>
      <c r="G6" s="165"/>
      <c r="H6" s="165"/>
      <c r="I6" s="164"/>
      <c r="J6" s="164"/>
    </row>
    <row r="7" spans="1:10" ht="22.5" customHeight="1">
      <c r="A7" s="12" t="s">
        <v>301</v>
      </c>
      <c r="B7" s="5"/>
      <c r="C7" s="5"/>
      <c r="D7" s="5"/>
      <c r="E7" s="6"/>
      <c r="F7" s="37">
        <v>107364</v>
      </c>
      <c r="G7" s="37">
        <v>53889</v>
      </c>
      <c r="H7" s="37">
        <v>53475</v>
      </c>
      <c r="I7" s="16"/>
      <c r="J7" s="38"/>
    </row>
    <row r="8" spans="1:10" ht="22.5" customHeight="1">
      <c r="A8" s="14"/>
      <c r="B8" s="12" t="s">
        <v>606</v>
      </c>
      <c r="C8" s="5"/>
      <c r="D8" s="5"/>
      <c r="E8" s="6"/>
      <c r="F8" s="37">
        <v>75996</v>
      </c>
      <c r="G8" s="37">
        <v>22521</v>
      </c>
      <c r="H8" s="37">
        <v>53475</v>
      </c>
      <c r="I8" s="16"/>
      <c r="J8" s="38"/>
    </row>
    <row r="9" spans="1:10" ht="22.5" customHeight="1">
      <c r="A9" s="39"/>
      <c r="B9" s="14"/>
      <c r="C9" s="12" t="s">
        <v>60</v>
      </c>
      <c r="D9" s="5"/>
      <c r="E9" s="6"/>
      <c r="F9" s="37">
        <v>3880</v>
      </c>
      <c r="G9" s="37">
        <v>2698</v>
      </c>
      <c r="H9" s="37">
        <v>1182</v>
      </c>
      <c r="I9" s="16"/>
      <c r="J9" s="38"/>
    </row>
    <row r="10" spans="1:10" ht="22.5" customHeight="1">
      <c r="A10" s="39"/>
      <c r="B10" s="15"/>
      <c r="C10" s="15"/>
      <c r="D10" s="12" t="s">
        <v>595</v>
      </c>
      <c r="E10" s="6"/>
      <c r="F10" s="37">
        <v>162</v>
      </c>
      <c r="G10" s="37">
        <v>0</v>
      </c>
      <c r="H10" s="37">
        <v>162</v>
      </c>
      <c r="I10" s="16"/>
      <c r="J10" s="38"/>
    </row>
    <row r="11" spans="1:10" ht="22.5" customHeight="1">
      <c r="A11" s="39"/>
      <c r="B11" s="15"/>
      <c r="C11" s="15"/>
      <c r="D11" s="15"/>
      <c r="E11" s="16" t="s">
        <v>50</v>
      </c>
      <c r="F11" s="37">
        <v>162</v>
      </c>
      <c r="G11" s="37">
        <v>0</v>
      </c>
      <c r="H11" s="37">
        <v>162</v>
      </c>
      <c r="I11" s="16" t="s">
        <v>201</v>
      </c>
      <c r="J11" s="40">
        <v>80000</v>
      </c>
    </row>
    <row r="12" spans="1:10" ht="22.5" customHeight="1">
      <c r="A12" s="39"/>
      <c r="B12" s="15"/>
      <c r="C12" s="15"/>
      <c r="D12" s="15"/>
      <c r="E12" s="18"/>
      <c r="F12" s="41"/>
      <c r="G12" s="41"/>
      <c r="H12" s="41"/>
      <c r="I12" s="16" t="s">
        <v>188</v>
      </c>
      <c r="J12" s="40">
        <v>50000</v>
      </c>
    </row>
    <row r="13" spans="1:10" ht="22.5" customHeight="1">
      <c r="A13" s="39"/>
      <c r="B13" s="15"/>
      <c r="C13" s="15"/>
      <c r="D13" s="15"/>
      <c r="E13" s="18"/>
      <c r="F13" s="41"/>
      <c r="G13" s="41"/>
      <c r="H13" s="41"/>
      <c r="I13" s="16" t="s">
        <v>447</v>
      </c>
      <c r="J13" s="40">
        <v>32000</v>
      </c>
    </row>
    <row r="14" spans="1:10" ht="22.5" customHeight="1">
      <c r="A14" s="39"/>
      <c r="B14" s="15"/>
      <c r="C14" s="15"/>
      <c r="D14" s="12" t="s">
        <v>589</v>
      </c>
      <c r="E14" s="6"/>
      <c r="F14" s="37">
        <v>1020</v>
      </c>
      <c r="G14" s="37">
        <v>0</v>
      </c>
      <c r="H14" s="37">
        <v>1020</v>
      </c>
      <c r="I14" s="16"/>
      <c r="J14" s="38"/>
    </row>
    <row r="15" spans="1:10" ht="22.5" customHeight="1">
      <c r="A15" s="39"/>
      <c r="B15" s="15"/>
      <c r="C15" s="15"/>
      <c r="D15" s="15"/>
      <c r="E15" s="16" t="s">
        <v>49</v>
      </c>
      <c r="F15" s="37">
        <v>900</v>
      </c>
      <c r="G15" s="37">
        <v>0</v>
      </c>
      <c r="H15" s="37">
        <v>900</v>
      </c>
      <c r="I15" s="16" t="s">
        <v>448</v>
      </c>
      <c r="J15" s="40">
        <v>900000</v>
      </c>
    </row>
    <row r="16" spans="1:10" ht="22.5" customHeight="1">
      <c r="A16" s="39"/>
      <c r="B16" s="15"/>
      <c r="C16" s="15"/>
      <c r="D16" s="15"/>
      <c r="E16" s="16" t="s">
        <v>615</v>
      </c>
      <c r="F16" s="37">
        <v>120</v>
      </c>
      <c r="G16" s="37">
        <v>0</v>
      </c>
      <c r="H16" s="37">
        <v>120</v>
      </c>
      <c r="I16" s="16" t="s">
        <v>449</v>
      </c>
      <c r="J16" s="40">
        <v>120000</v>
      </c>
    </row>
    <row r="17" spans="1:10" ht="22.5" customHeight="1">
      <c r="A17" s="39"/>
      <c r="B17" s="14"/>
      <c r="C17" s="12" t="s">
        <v>51</v>
      </c>
      <c r="D17" s="5"/>
      <c r="E17" s="6"/>
      <c r="F17" s="37">
        <v>72116</v>
      </c>
      <c r="G17" s="37">
        <v>19823</v>
      </c>
      <c r="H17" s="37">
        <v>52293</v>
      </c>
      <c r="I17" s="16"/>
      <c r="J17" s="38"/>
    </row>
    <row r="18" spans="1:10" ht="22.5" customHeight="1">
      <c r="A18" s="39"/>
      <c r="B18" s="15"/>
      <c r="C18" s="15"/>
      <c r="D18" s="12" t="s">
        <v>587</v>
      </c>
      <c r="E18" s="6"/>
      <c r="F18" s="37">
        <v>69836</v>
      </c>
      <c r="G18" s="37">
        <v>17823</v>
      </c>
      <c r="H18" s="37">
        <v>52013</v>
      </c>
      <c r="I18" s="16"/>
      <c r="J18" s="38"/>
    </row>
    <row r="19" spans="1:10" ht="22.5" customHeight="1">
      <c r="A19" s="39"/>
      <c r="B19" s="15"/>
      <c r="C19" s="15"/>
      <c r="D19" s="15"/>
      <c r="E19" s="16" t="s">
        <v>627</v>
      </c>
      <c r="F19" s="37">
        <v>69836</v>
      </c>
      <c r="G19" s="37">
        <v>17823</v>
      </c>
      <c r="H19" s="37">
        <v>52013</v>
      </c>
      <c r="I19" s="16" t="s">
        <v>450</v>
      </c>
      <c r="J19" s="40">
        <v>936000</v>
      </c>
    </row>
    <row r="20" spans="1:10" ht="22.5" customHeight="1">
      <c r="A20" s="39"/>
      <c r="B20" s="15"/>
      <c r="C20" s="15"/>
      <c r="D20" s="15"/>
      <c r="E20" s="18"/>
      <c r="F20" s="41"/>
      <c r="G20" s="41"/>
      <c r="H20" s="41"/>
      <c r="I20" s="16" t="s">
        <v>453</v>
      </c>
      <c r="J20" s="40">
        <v>937000</v>
      </c>
    </row>
    <row r="21" spans="1:10" ht="22.5" customHeight="1">
      <c r="A21" s="39"/>
      <c r="B21" s="15"/>
      <c r="C21" s="15"/>
      <c r="D21" s="15"/>
      <c r="E21" s="18"/>
      <c r="F21" s="41"/>
      <c r="G21" s="41"/>
      <c r="H21" s="41"/>
      <c r="I21" s="16" t="s">
        <v>452</v>
      </c>
      <c r="J21" s="40">
        <v>1080000</v>
      </c>
    </row>
    <row r="22" spans="1:10" ht="22.5" customHeight="1">
      <c r="A22" s="39"/>
      <c r="B22" s="15"/>
      <c r="C22" s="15"/>
      <c r="D22" s="15"/>
      <c r="E22" s="18"/>
      <c r="F22" s="41"/>
      <c r="G22" s="41"/>
      <c r="H22" s="41"/>
      <c r="I22" s="16" t="s">
        <v>418</v>
      </c>
      <c r="J22" s="40">
        <v>1080000</v>
      </c>
    </row>
    <row r="23" spans="1:10" ht="22.5" customHeight="1">
      <c r="A23" s="39"/>
      <c r="B23" s="15"/>
      <c r="C23" s="15"/>
      <c r="D23" s="15"/>
      <c r="E23" s="18"/>
      <c r="F23" s="41"/>
      <c r="G23" s="41"/>
      <c r="H23" s="41"/>
      <c r="I23" s="16" t="s">
        <v>454</v>
      </c>
      <c r="J23" s="40">
        <v>980000</v>
      </c>
    </row>
    <row r="24" spans="1:10" ht="22.5" customHeight="1">
      <c r="A24" s="39"/>
      <c r="B24" s="15"/>
      <c r="C24" s="15"/>
      <c r="D24" s="15"/>
      <c r="E24" s="18"/>
      <c r="F24" s="41"/>
      <c r="G24" s="41"/>
      <c r="H24" s="41"/>
      <c r="I24" s="16" t="s">
        <v>419</v>
      </c>
      <c r="J24" s="40">
        <v>1080000</v>
      </c>
    </row>
    <row r="25" spans="1:10" ht="22.5" customHeight="1">
      <c r="A25" s="39"/>
      <c r="B25" s="15"/>
      <c r="C25" s="15"/>
      <c r="D25" s="15"/>
      <c r="E25" s="18"/>
      <c r="F25" s="41"/>
      <c r="G25" s="41"/>
      <c r="H25" s="41"/>
      <c r="I25" s="16" t="s">
        <v>452</v>
      </c>
      <c r="J25" s="40">
        <v>1080000</v>
      </c>
    </row>
    <row r="26" spans="1:10" ht="22.5" customHeight="1">
      <c r="A26" s="39"/>
      <c r="B26" s="15"/>
      <c r="C26" s="15"/>
      <c r="D26" s="15"/>
      <c r="E26" s="18"/>
      <c r="F26" s="41"/>
      <c r="G26" s="41"/>
      <c r="H26" s="41"/>
      <c r="I26" s="16" t="s">
        <v>126</v>
      </c>
      <c r="J26" s="40">
        <v>960000</v>
      </c>
    </row>
    <row r="27" spans="1:10" ht="22.5" customHeight="1">
      <c r="A27" s="39"/>
      <c r="B27" s="15"/>
      <c r="C27" s="15"/>
      <c r="D27" s="15"/>
      <c r="E27" s="18"/>
      <c r="F27" s="41"/>
      <c r="G27" s="41"/>
      <c r="H27" s="41"/>
      <c r="I27" s="16" t="s">
        <v>420</v>
      </c>
      <c r="J27" s="40">
        <v>960000</v>
      </c>
    </row>
    <row r="28" spans="1:10" ht="22.5" customHeight="1">
      <c r="A28" s="39"/>
      <c r="B28" s="15"/>
      <c r="C28" s="15"/>
      <c r="D28" s="15"/>
      <c r="E28" s="18"/>
      <c r="F28" s="41"/>
      <c r="G28" s="41"/>
      <c r="H28" s="41"/>
      <c r="I28" s="16" t="s">
        <v>126</v>
      </c>
      <c r="J28" s="40">
        <v>960000</v>
      </c>
    </row>
    <row r="29" spans="1:10" ht="22.5" customHeight="1">
      <c r="A29" s="39"/>
      <c r="B29" s="15"/>
      <c r="C29" s="15"/>
      <c r="D29" s="15"/>
      <c r="E29" s="18"/>
      <c r="F29" s="41"/>
      <c r="G29" s="41"/>
      <c r="H29" s="41"/>
      <c r="I29" s="16" t="s">
        <v>420</v>
      </c>
      <c r="J29" s="40">
        <v>960000</v>
      </c>
    </row>
    <row r="30" spans="1:10" ht="22.5" customHeight="1">
      <c r="A30" s="39"/>
      <c r="B30" s="15"/>
      <c r="C30" s="15"/>
      <c r="D30" s="15"/>
      <c r="E30" s="18"/>
      <c r="F30" s="41"/>
      <c r="G30" s="41"/>
      <c r="H30" s="41"/>
      <c r="I30" s="16" t="s">
        <v>421</v>
      </c>
      <c r="J30" s="40">
        <v>960000</v>
      </c>
    </row>
    <row r="31" spans="1:10" ht="22.5" customHeight="1">
      <c r="A31" s="39"/>
      <c r="B31" s="15"/>
      <c r="C31" s="15"/>
      <c r="D31" s="15"/>
      <c r="E31" s="18"/>
      <c r="F31" s="41"/>
      <c r="G31" s="41"/>
      <c r="H31" s="41"/>
      <c r="I31" s="16" t="s">
        <v>422</v>
      </c>
      <c r="J31" s="40">
        <v>2080000</v>
      </c>
    </row>
    <row r="32" spans="1:10" ht="22.5" customHeight="1">
      <c r="A32" s="39"/>
      <c r="B32" s="15"/>
      <c r="C32" s="15"/>
      <c r="D32" s="15"/>
      <c r="E32" s="18"/>
      <c r="F32" s="41"/>
      <c r="G32" s="41"/>
      <c r="H32" s="41"/>
      <c r="I32" s="16" t="s">
        <v>423</v>
      </c>
      <c r="J32" s="40">
        <v>2080000</v>
      </c>
    </row>
    <row r="33" spans="1:10" ht="22.5" customHeight="1">
      <c r="A33" s="39"/>
      <c r="B33" s="15"/>
      <c r="C33" s="15"/>
      <c r="D33" s="15"/>
      <c r="E33" s="18"/>
      <c r="F33" s="41"/>
      <c r="G33" s="41"/>
      <c r="H33" s="41"/>
      <c r="I33" s="16" t="s">
        <v>422</v>
      </c>
      <c r="J33" s="40">
        <v>2080000</v>
      </c>
    </row>
    <row r="34" spans="1:10" ht="22.5" customHeight="1">
      <c r="A34" s="39"/>
      <c r="B34" s="15"/>
      <c r="C34" s="15"/>
      <c r="D34" s="15"/>
      <c r="E34" s="18"/>
      <c r="F34" s="41"/>
      <c r="G34" s="41"/>
      <c r="H34" s="41"/>
      <c r="I34" s="16" t="s">
        <v>127</v>
      </c>
      <c r="J34" s="40">
        <v>2080000</v>
      </c>
    </row>
    <row r="35" ht="1.5" customHeight="1"/>
    <row r="36" ht="22.5" customHeight="1"/>
    <row r="37" ht="1.5" customHeight="1"/>
    <row r="38" ht="5.25" customHeight="1"/>
    <row r="39" spans="1:10" ht="16.5" customHeight="1">
      <c r="A39" s="168" t="s">
        <v>550</v>
      </c>
      <c r="B39" s="168"/>
      <c r="C39" s="168"/>
      <c r="D39" s="168"/>
      <c r="E39" s="168"/>
      <c r="F39" s="168"/>
      <c r="G39" s="168"/>
      <c r="H39" s="168"/>
      <c r="I39" s="24" t="s">
        <v>40</v>
      </c>
      <c r="J39" s="25" t="s">
        <v>300</v>
      </c>
    </row>
    <row r="40" ht="52.5" customHeight="1"/>
    <row r="41" spans="1:10" ht="31.5" customHeight="1">
      <c r="A41" s="146" t="s">
        <v>591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ht="10.5" customHeight="1"/>
    <row r="43" spans="1:10" ht="16.5" customHeight="1">
      <c r="A43" s="147" t="s">
        <v>41</v>
      </c>
      <c r="B43" s="147"/>
      <c r="C43" s="147"/>
      <c r="D43" s="147"/>
      <c r="E43" s="25" t="s">
        <v>39</v>
      </c>
      <c r="F43" s="168" t="s">
        <v>299</v>
      </c>
      <c r="G43" s="168"/>
      <c r="H43" s="168"/>
      <c r="I43" s="168"/>
      <c r="J43" s="168"/>
    </row>
    <row r="44" spans="1:10" ht="22.5" customHeight="1">
      <c r="A44" s="164" t="s">
        <v>773</v>
      </c>
      <c r="B44" s="164"/>
      <c r="C44" s="164"/>
      <c r="D44" s="164"/>
      <c r="E44" s="164"/>
      <c r="F44" s="165" t="s">
        <v>37</v>
      </c>
      <c r="G44" s="165" t="s">
        <v>38</v>
      </c>
      <c r="H44" s="165" t="s">
        <v>48</v>
      </c>
      <c r="I44" s="164" t="s">
        <v>43</v>
      </c>
      <c r="J44" s="164"/>
    </row>
    <row r="45" spans="1:10" ht="22.5" customHeight="1">
      <c r="A45" s="36" t="s">
        <v>772</v>
      </c>
      <c r="B45" s="36" t="s">
        <v>774</v>
      </c>
      <c r="C45" s="36" t="s">
        <v>776</v>
      </c>
      <c r="D45" s="36" t="s">
        <v>47</v>
      </c>
      <c r="E45" s="2" t="s">
        <v>42</v>
      </c>
      <c r="F45" s="165"/>
      <c r="G45" s="165"/>
      <c r="H45" s="165"/>
      <c r="I45" s="164"/>
      <c r="J45" s="164"/>
    </row>
    <row r="46" spans="1:10" ht="22.5" customHeight="1">
      <c r="A46" s="39"/>
      <c r="B46" s="15"/>
      <c r="C46" s="15"/>
      <c r="D46" s="15"/>
      <c r="E46" s="18"/>
      <c r="F46" s="41"/>
      <c r="G46" s="41"/>
      <c r="H46" s="41"/>
      <c r="I46" s="16" t="s">
        <v>127</v>
      </c>
      <c r="J46" s="40">
        <v>2080000</v>
      </c>
    </row>
    <row r="47" spans="1:10" ht="22.5" customHeight="1">
      <c r="A47" s="39"/>
      <c r="B47" s="15"/>
      <c r="C47" s="15"/>
      <c r="D47" s="15"/>
      <c r="E47" s="18"/>
      <c r="F47" s="41"/>
      <c r="G47" s="41"/>
      <c r="H47" s="41"/>
      <c r="I47" s="16" t="s">
        <v>455</v>
      </c>
      <c r="J47" s="40">
        <v>5070000</v>
      </c>
    </row>
    <row r="48" spans="1:10" ht="22.5" customHeight="1">
      <c r="A48" s="39"/>
      <c r="B48" s="15"/>
      <c r="C48" s="15"/>
      <c r="D48" s="15"/>
      <c r="E48" s="18"/>
      <c r="F48" s="41"/>
      <c r="G48" s="41"/>
      <c r="H48" s="41"/>
      <c r="I48" s="16" t="s">
        <v>424</v>
      </c>
      <c r="J48" s="40">
        <v>4890000</v>
      </c>
    </row>
    <row r="49" spans="1:10" ht="22.5" customHeight="1">
      <c r="A49" s="39"/>
      <c r="B49" s="15"/>
      <c r="C49" s="15"/>
      <c r="D49" s="15"/>
      <c r="E49" s="18"/>
      <c r="F49" s="41"/>
      <c r="G49" s="41"/>
      <c r="H49" s="41"/>
      <c r="I49" s="16" t="s">
        <v>425</v>
      </c>
      <c r="J49" s="40">
        <v>4920000</v>
      </c>
    </row>
    <row r="50" spans="1:10" ht="22.5" customHeight="1">
      <c r="A50" s="39"/>
      <c r="B50" s="15"/>
      <c r="C50" s="15"/>
      <c r="D50" s="15"/>
      <c r="E50" s="18"/>
      <c r="F50" s="41"/>
      <c r="G50" s="41"/>
      <c r="H50" s="41"/>
      <c r="I50" s="16" t="s">
        <v>426</v>
      </c>
      <c r="J50" s="40">
        <v>4890000</v>
      </c>
    </row>
    <row r="51" spans="1:10" ht="22.5" customHeight="1">
      <c r="A51" s="39"/>
      <c r="B51" s="15"/>
      <c r="C51" s="15"/>
      <c r="D51" s="15"/>
      <c r="E51" s="18"/>
      <c r="F51" s="41"/>
      <c r="G51" s="41"/>
      <c r="H51" s="41"/>
      <c r="I51" s="16" t="s">
        <v>455</v>
      </c>
      <c r="J51" s="40">
        <v>5070000</v>
      </c>
    </row>
    <row r="52" spans="1:10" ht="22.5" customHeight="1">
      <c r="A52" s="39"/>
      <c r="B52" s="15"/>
      <c r="C52" s="15"/>
      <c r="D52" s="15"/>
      <c r="E52" s="18"/>
      <c r="F52" s="41"/>
      <c r="G52" s="41"/>
      <c r="H52" s="41"/>
      <c r="I52" s="16" t="s">
        <v>456</v>
      </c>
      <c r="J52" s="40">
        <v>4800000</v>
      </c>
    </row>
    <row r="53" spans="1:10" ht="22.5" customHeight="1">
      <c r="A53" s="39"/>
      <c r="B53" s="15"/>
      <c r="C53" s="15"/>
      <c r="D53" s="12" t="s">
        <v>52</v>
      </c>
      <c r="E53" s="6"/>
      <c r="F53" s="37">
        <v>280</v>
      </c>
      <c r="G53" s="37">
        <v>0</v>
      </c>
      <c r="H53" s="37">
        <v>280</v>
      </c>
      <c r="I53" s="16"/>
      <c r="J53" s="38"/>
    </row>
    <row r="54" spans="1:10" ht="22.5" customHeight="1">
      <c r="A54" s="39"/>
      <c r="B54" s="15"/>
      <c r="C54" s="15"/>
      <c r="D54" s="15"/>
      <c r="E54" s="16" t="s">
        <v>627</v>
      </c>
      <c r="F54" s="37">
        <v>280</v>
      </c>
      <c r="G54" s="37">
        <v>0</v>
      </c>
      <c r="H54" s="37">
        <v>280</v>
      </c>
      <c r="I54" s="16" t="s">
        <v>457</v>
      </c>
      <c r="J54" s="40">
        <v>280000</v>
      </c>
    </row>
    <row r="55" spans="1:10" ht="22.5" customHeight="1">
      <c r="A55" s="12" t="s">
        <v>600</v>
      </c>
      <c r="B55" s="5"/>
      <c r="C55" s="5"/>
      <c r="D55" s="5"/>
      <c r="E55" s="6"/>
      <c r="F55" s="37">
        <v>745447</v>
      </c>
      <c r="G55" s="37">
        <v>749452</v>
      </c>
      <c r="H55" s="37">
        <v>-4005</v>
      </c>
      <c r="I55" s="16"/>
      <c r="J55" s="38"/>
    </row>
    <row r="56" spans="1:10" ht="22.5" customHeight="1">
      <c r="A56" s="14"/>
      <c r="B56" s="12" t="s">
        <v>53</v>
      </c>
      <c r="C56" s="5"/>
      <c r="D56" s="5"/>
      <c r="E56" s="6"/>
      <c r="F56" s="37">
        <v>708259</v>
      </c>
      <c r="G56" s="37">
        <v>712264</v>
      </c>
      <c r="H56" s="37">
        <v>-4005</v>
      </c>
      <c r="I56" s="16"/>
      <c r="J56" s="38"/>
    </row>
    <row r="57" spans="1:10" ht="22.5" customHeight="1">
      <c r="A57" s="39"/>
      <c r="B57" s="14"/>
      <c r="C57" s="12" t="s">
        <v>243</v>
      </c>
      <c r="D57" s="5"/>
      <c r="E57" s="6"/>
      <c r="F57" s="37">
        <v>708259</v>
      </c>
      <c r="G57" s="37">
        <v>712264</v>
      </c>
      <c r="H57" s="37">
        <v>-4005</v>
      </c>
      <c r="I57" s="16"/>
      <c r="J57" s="38"/>
    </row>
    <row r="58" spans="1:10" ht="22.5" customHeight="1">
      <c r="A58" s="39"/>
      <c r="B58" s="15"/>
      <c r="C58" s="15"/>
      <c r="D58" s="12" t="s">
        <v>571</v>
      </c>
      <c r="E58" s="6"/>
      <c r="F58" s="37">
        <v>52811</v>
      </c>
      <c r="G58" s="37">
        <v>72510</v>
      </c>
      <c r="H58" s="37">
        <v>-19699</v>
      </c>
      <c r="I58" s="16"/>
      <c r="J58" s="38"/>
    </row>
    <row r="59" spans="1:10" ht="22.5" customHeight="1">
      <c r="A59" s="39"/>
      <c r="B59" s="15"/>
      <c r="C59" s="15"/>
      <c r="D59" s="15"/>
      <c r="E59" s="16" t="s">
        <v>244</v>
      </c>
      <c r="F59" s="37">
        <v>44801</v>
      </c>
      <c r="G59" s="37">
        <v>64500</v>
      </c>
      <c r="H59" s="37">
        <v>-19699</v>
      </c>
      <c r="I59" s="16" t="s">
        <v>458</v>
      </c>
      <c r="J59" s="40">
        <v>-20097000</v>
      </c>
    </row>
    <row r="60" spans="1:10" ht="22.5" customHeight="1">
      <c r="A60" s="39"/>
      <c r="B60" s="15"/>
      <c r="C60" s="15"/>
      <c r="D60" s="15"/>
      <c r="E60" s="18"/>
      <c r="F60" s="41"/>
      <c r="G60" s="41"/>
      <c r="H60" s="41"/>
      <c r="I60" s="16" t="s">
        <v>128</v>
      </c>
      <c r="J60" s="40">
        <v>398000</v>
      </c>
    </row>
    <row r="61" spans="1:10" ht="22.5" customHeight="1">
      <c r="A61" s="39"/>
      <c r="B61" s="15"/>
      <c r="C61" s="15"/>
      <c r="D61" s="12" t="s">
        <v>245</v>
      </c>
      <c r="E61" s="6"/>
      <c r="F61" s="37">
        <v>40170</v>
      </c>
      <c r="G61" s="37">
        <v>42709</v>
      </c>
      <c r="H61" s="37">
        <v>-2539</v>
      </c>
      <c r="I61" s="16"/>
      <c r="J61" s="38"/>
    </row>
    <row r="62" spans="1:10" ht="22.5" customHeight="1">
      <c r="A62" s="39"/>
      <c r="B62" s="15"/>
      <c r="C62" s="15"/>
      <c r="D62" s="15"/>
      <c r="E62" s="16" t="s">
        <v>244</v>
      </c>
      <c r="F62" s="37">
        <v>7167</v>
      </c>
      <c r="G62" s="37">
        <v>7740</v>
      </c>
      <c r="H62" s="37">
        <v>-573</v>
      </c>
      <c r="I62" s="16" t="s">
        <v>427</v>
      </c>
      <c r="J62" s="40">
        <v>-573000</v>
      </c>
    </row>
    <row r="63" spans="1:10" ht="22.5" customHeight="1">
      <c r="A63" s="39"/>
      <c r="B63" s="15"/>
      <c r="C63" s="15"/>
      <c r="D63" s="15"/>
      <c r="E63" s="16" t="s">
        <v>54</v>
      </c>
      <c r="F63" s="37">
        <v>4181</v>
      </c>
      <c r="G63" s="37">
        <v>4517</v>
      </c>
      <c r="H63" s="37">
        <v>-336</v>
      </c>
      <c r="I63" s="16" t="s">
        <v>648</v>
      </c>
      <c r="J63" s="40">
        <v>-336000</v>
      </c>
    </row>
    <row r="64" spans="1:10" ht="22.5" customHeight="1">
      <c r="A64" s="39"/>
      <c r="B64" s="15"/>
      <c r="C64" s="15"/>
      <c r="D64" s="15"/>
      <c r="E64" s="16" t="s">
        <v>246</v>
      </c>
      <c r="F64" s="37">
        <v>28822</v>
      </c>
      <c r="G64" s="37">
        <v>30452</v>
      </c>
      <c r="H64" s="37">
        <v>-1630</v>
      </c>
      <c r="I64" s="16" t="s">
        <v>646</v>
      </c>
      <c r="J64" s="40">
        <v>-1630000</v>
      </c>
    </row>
    <row r="65" spans="1:10" ht="22.5" customHeight="1">
      <c r="A65" s="39"/>
      <c r="B65" s="15"/>
      <c r="C65" s="15"/>
      <c r="D65" s="12" t="s">
        <v>247</v>
      </c>
      <c r="E65" s="6"/>
      <c r="F65" s="37">
        <v>498391</v>
      </c>
      <c r="G65" s="37">
        <v>490841</v>
      </c>
      <c r="H65" s="37">
        <v>7550</v>
      </c>
      <c r="I65" s="16"/>
      <c r="J65" s="38"/>
    </row>
    <row r="66" spans="1:10" ht="22.5" customHeight="1">
      <c r="A66" s="39"/>
      <c r="B66" s="15"/>
      <c r="C66" s="15"/>
      <c r="D66" s="15"/>
      <c r="E66" s="16" t="s">
        <v>244</v>
      </c>
      <c r="F66" s="37">
        <v>74369</v>
      </c>
      <c r="G66" s="37">
        <v>76191</v>
      </c>
      <c r="H66" s="37">
        <v>-1822</v>
      </c>
      <c r="I66" s="16" t="s">
        <v>650</v>
      </c>
      <c r="J66" s="40">
        <v>-2323000</v>
      </c>
    </row>
    <row r="67" spans="1:10" ht="22.5" customHeight="1">
      <c r="A67" s="39"/>
      <c r="B67" s="15"/>
      <c r="C67" s="15"/>
      <c r="D67" s="15"/>
      <c r="E67" s="18"/>
      <c r="F67" s="41"/>
      <c r="G67" s="41"/>
      <c r="H67" s="41"/>
      <c r="I67" s="16" t="s">
        <v>18</v>
      </c>
      <c r="J67" s="40">
        <v>501000</v>
      </c>
    </row>
    <row r="68" spans="1:10" ht="22.5" customHeight="1">
      <c r="A68" s="39"/>
      <c r="B68" s="15"/>
      <c r="C68" s="15"/>
      <c r="D68" s="15"/>
      <c r="E68" s="16" t="s">
        <v>248</v>
      </c>
      <c r="F68" s="37">
        <v>637</v>
      </c>
      <c r="G68" s="37">
        <v>0</v>
      </c>
      <c r="H68" s="37">
        <v>637</v>
      </c>
      <c r="I68" s="16" t="s">
        <v>19</v>
      </c>
      <c r="J68" s="40">
        <v>637000</v>
      </c>
    </row>
    <row r="69" spans="1:10" ht="22.5" customHeight="1">
      <c r="A69" s="39"/>
      <c r="B69" s="15"/>
      <c r="C69" s="15"/>
      <c r="D69" s="15"/>
      <c r="E69" s="16" t="s">
        <v>61</v>
      </c>
      <c r="F69" s="37">
        <v>18833</v>
      </c>
      <c r="G69" s="37">
        <v>20208</v>
      </c>
      <c r="H69" s="37">
        <v>-1375</v>
      </c>
      <c r="I69" s="16" t="s">
        <v>428</v>
      </c>
      <c r="J69" s="40">
        <v>-1375000</v>
      </c>
    </row>
    <row r="70" spans="1:10" ht="22.5" customHeight="1">
      <c r="A70" s="39"/>
      <c r="B70" s="15"/>
      <c r="C70" s="15"/>
      <c r="D70" s="15"/>
      <c r="E70" s="16" t="s">
        <v>55</v>
      </c>
      <c r="F70" s="37">
        <v>13681</v>
      </c>
      <c r="G70" s="37">
        <v>15600</v>
      </c>
      <c r="H70" s="37">
        <v>-1919</v>
      </c>
      <c r="I70" s="16" t="s">
        <v>189</v>
      </c>
      <c r="J70" s="40">
        <v>-1919000</v>
      </c>
    </row>
    <row r="71" spans="1:10" ht="22.5" customHeight="1">
      <c r="A71" s="39"/>
      <c r="B71" s="15"/>
      <c r="C71" s="15"/>
      <c r="D71" s="15"/>
      <c r="E71" s="16" t="s">
        <v>249</v>
      </c>
      <c r="F71" s="37">
        <v>374679</v>
      </c>
      <c r="G71" s="37">
        <v>362650</v>
      </c>
      <c r="H71" s="37">
        <v>12029</v>
      </c>
      <c r="I71" s="16" t="s">
        <v>657</v>
      </c>
      <c r="J71" s="40">
        <v>12029000</v>
      </c>
    </row>
    <row r="72" spans="1:10" ht="22.5" customHeight="1">
      <c r="A72" s="39"/>
      <c r="B72" s="15"/>
      <c r="C72" s="15"/>
      <c r="D72" s="12" t="s">
        <v>250</v>
      </c>
      <c r="E72" s="6"/>
      <c r="F72" s="37">
        <v>10683</v>
      </c>
      <c r="G72" s="37">
        <v>0</v>
      </c>
      <c r="H72" s="37">
        <v>10683</v>
      </c>
      <c r="I72" s="16"/>
      <c r="J72" s="38"/>
    </row>
    <row r="73" spans="1:10" ht="22.5" customHeight="1">
      <c r="A73" s="39"/>
      <c r="B73" s="15"/>
      <c r="C73" s="15"/>
      <c r="D73" s="15"/>
      <c r="E73" s="16" t="s">
        <v>56</v>
      </c>
      <c r="F73" s="37">
        <v>10683</v>
      </c>
      <c r="G73" s="37">
        <v>0</v>
      </c>
      <c r="H73" s="37">
        <v>10683</v>
      </c>
      <c r="I73" s="16" t="s">
        <v>17</v>
      </c>
      <c r="J73" s="40">
        <v>210000</v>
      </c>
    </row>
    <row r="74" ht="1.5" customHeight="1"/>
    <row r="75" ht="22.5" customHeight="1"/>
    <row r="76" ht="1.5" customHeight="1"/>
    <row r="77" ht="5.25" customHeight="1"/>
    <row r="78" spans="1:10" ht="16.5" customHeight="1">
      <c r="A78" s="168" t="s">
        <v>551</v>
      </c>
      <c r="B78" s="168"/>
      <c r="C78" s="168"/>
      <c r="D78" s="168"/>
      <c r="E78" s="168"/>
      <c r="F78" s="168"/>
      <c r="G78" s="168"/>
      <c r="H78" s="168"/>
      <c r="I78" s="24" t="s">
        <v>40</v>
      </c>
      <c r="J78" s="25" t="s">
        <v>300</v>
      </c>
    </row>
    <row r="79" ht="52.5" customHeight="1"/>
    <row r="80" spans="1:10" ht="31.5" customHeight="1">
      <c r="A80" s="146" t="s">
        <v>591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ht="10.5" customHeight="1"/>
    <row r="82" spans="1:10" ht="16.5" customHeight="1">
      <c r="A82" s="147" t="s">
        <v>41</v>
      </c>
      <c r="B82" s="147"/>
      <c r="C82" s="147"/>
      <c r="D82" s="147"/>
      <c r="E82" s="25" t="s">
        <v>39</v>
      </c>
      <c r="F82" s="168" t="s">
        <v>299</v>
      </c>
      <c r="G82" s="168"/>
      <c r="H82" s="168"/>
      <c r="I82" s="168"/>
      <c r="J82" s="168"/>
    </row>
    <row r="83" spans="1:10" ht="22.5" customHeight="1">
      <c r="A83" s="164" t="s">
        <v>773</v>
      </c>
      <c r="B83" s="164"/>
      <c r="C83" s="164"/>
      <c r="D83" s="164"/>
      <c r="E83" s="164"/>
      <c r="F83" s="165" t="s">
        <v>37</v>
      </c>
      <c r="G83" s="165" t="s">
        <v>38</v>
      </c>
      <c r="H83" s="165" t="s">
        <v>48</v>
      </c>
      <c r="I83" s="164" t="s">
        <v>43</v>
      </c>
      <c r="J83" s="164"/>
    </row>
    <row r="84" spans="1:10" ht="22.5" customHeight="1">
      <c r="A84" s="36" t="s">
        <v>772</v>
      </c>
      <c r="B84" s="36" t="s">
        <v>774</v>
      </c>
      <c r="C84" s="36" t="s">
        <v>776</v>
      </c>
      <c r="D84" s="36" t="s">
        <v>47</v>
      </c>
      <c r="E84" s="2" t="s">
        <v>42</v>
      </c>
      <c r="F84" s="165"/>
      <c r="G84" s="165"/>
      <c r="H84" s="165"/>
      <c r="I84" s="164"/>
      <c r="J84" s="164"/>
    </row>
    <row r="85" spans="1:10" ht="22.5" customHeight="1">
      <c r="A85" s="39"/>
      <c r="B85" s="15"/>
      <c r="C85" s="15"/>
      <c r="D85" s="15"/>
      <c r="E85" s="18"/>
      <c r="F85" s="41"/>
      <c r="G85" s="41"/>
      <c r="H85" s="41"/>
      <c r="I85" s="16" t="s">
        <v>193</v>
      </c>
      <c r="J85" s="40">
        <v>1782000</v>
      </c>
    </row>
    <row r="86" spans="1:10" ht="22.5" customHeight="1">
      <c r="A86" s="39"/>
      <c r="B86" s="15"/>
      <c r="C86" s="15"/>
      <c r="D86" s="15"/>
      <c r="E86" s="18"/>
      <c r="F86" s="41"/>
      <c r="G86" s="41"/>
      <c r="H86" s="41"/>
      <c r="I86" s="16" t="s">
        <v>429</v>
      </c>
      <c r="J86" s="40">
        <v>5049000</v>
      </c>
    </row>
    <row r="87" spans="1:10" ht="22.5" customHeight="1">
      <c r="A87" s="39"/>
      <c r="B87" s="15"/>
      <c r="C87" s="15"/>
      <c r="D87" s="15"/>
      <c r="E87" s="18"/>
      <c r="F87" s="41"/>
      <c r="G87" s="41"/>
      <c r="H87" s="41"/>
      <c r="I87" s="16" t="s">
        <v>653</v>
      </c>
      <c r="J87" s="40">
        <v>940000</v>
      </c>
    </row>
    <row r="88" spans="1:10" ht="22.5" customHeight="1">
      <c r="A88" s="39"/>
      <c r="B88" s="15"/>
      <c r="C88" s="15"/>
      <c r="D88" s="15"/>
      <c r="E88" s="18"/>
      <c r="F88" s="41"/>
      <c r="G88" s="41"/>
      <c r="H88" s="41"/>
      <c r="I88" s="16" t="s">
        <v>430</v>
      </c>
      <c r="J88" s="40">
        <v>1188000</v>
      </c>
    </row>
    <row r="89" spans="1:10" ht="22.5" customHeight="1">
      <c r="A89" s="39"/>
      <c r="B89" s="15"/>
      <c r="C89" s="15"/>
      <c r="D89" s="15"/>
      <c r="E89" s="18"/>
      <c r="F89" s="41"/>
      <c r="G89" s="41"/>
      <c r="H89" s="41"/>
      <c r="I89" s="16" t="s">
        <v>16</v>
      </c>
      <c r="J89" s="40">
        <v>139000</v>
      </c>
    </row>
    <row r="90" spans="1:10" ht="22.5" customHeight="1">
      <c r="A90" s="39"/>
      <c r="B90" s="15"/>
      <c r="C90" s="15"/>
      <c r="D90" s="15"/>
      <c r="E90" s="18"/>
      <c r="F90" s="41"/>
      <c r="G90" s="41"/>
      <c r="H90" s="41"/>
      <c r="I90" s="16" t="s">
        <v>647</v>
      </c>
      <c r="J90" s="40">
        <v>1375000</v>
      </c>
    </row>
    <row r="91" spans="1:10" ht="22.5" customHeight="1">
      <c r="A91" s="12" t="s">
        <v>251</v>
      </c>
      <c r="B91" s="5"/>
      <c r="C91" s="5"/>
      <c r="D91" s="5"/>
      <c r="E91" s="6"/>
      <c r="F91" s="37">
        <v>300633</v>
      </c>
      <c r="G91" s="37">
        <v>302764</v>
      </c>
      <c r="H91" s="37">
        <v>-2131</v>
      </c>
      <c r="I91" s="16"/>
      <c r="J91" s="38"/>
    </row>
    <row r="92" spans="1:10" ht="22.5" customHeight="1">
      <c r="A92" s="14"/>
      <c r="B92" s="12" t="s">
        <v>57</v>
      </c>
      <c r="C92" s="5"/>
      <c r="D92" s="5"/>
      <c r="E92" s="6"/>
      <c r="F92" s="37">
        <v>140598</v>
      </c>
      <c r="G92" s="37">
        <v>103763</v>
      </c>
      <c r="H92" s="37">
        <v>36835</v>
      </c>
      <c r="I92" s="16"/>
      <c r="J92" s="38"/>
    </row>
    <row r="93" spans="1:10" ht="22.5" customHeight="1">
      <c r="A93" s="39"/>
      <c r="B93" s="14"/>
      <c r="C93" s="12" t="s">
        <v>252</v>
      </c>
      <c r="D93" s="5"/>
      <c r="E93" s="6"/>
      <c r="F93" s="37">
        <v>40175</v>
      </c>
      <c r="G93" s="37">
        <v>33495</v>
      </c>
      <c r="H93" s="37">
        <v>6680</v>
      </c>
      <c r="I93" s="16"/>
      <c r="J93" s="38"/>
    </row>
    <row r="94" spans="1:10" ht="22.5" customHeight="1">
      <c r="A94" s="39"/>
      <c r="B94" s="15"/>
      <c r="C94" s="15"/>
      <c r="D94" s="12" t="s">
        <v>20</v>
      </c>
      <c r="E94" s="6"/>
      <c r="F94" s="37">
        <v>2000</v>
      </c>
      <c r="G94" s="37">
        <v>0</v>
      </c>
      <c r="H94" s="37">
        <v>2000</v>
      </c>
      <c r="I94" s="16"/>
      <c r="J94" s="38"/>
    </row>
    <row r="95" spans="1:10" ht="22.5" customHeight="1">
      <c r="A95" s="39"/>
      <c r="B95" s="15"/>
      <c r="C95" s="15"/>
      <c r="D95" s="15"/>
      <c r="E95" s="16" t="s">
        <v>58</v>
      </c>
      <c r="F95" s="37">
        <v>380</v>
      </c>
      <c r="G95" s="37">
        <v>0</v>
      </c>
      <c r="H95" s="37">
        <v>380</v>
      </c>
      <c r="I95" s="16" t="s">
        <v>431</v>
      </c>
      <c r="J95" s="40">
        <v>150000</v>
      </c>
    </row>
    <row r="96" spans="1:10" ht="22.5" customHeight="1">
      <c r="A96" s="39"/>
      <c r="B96" s="15"/>
      <c r="C96" s="15"/>
      <c r="D96" s="15"/>
      <c r="E96" s="18"/>
      <c r="F96" s="41"/>
      <c r="G96" s="41"/>
      <c r="H96" s="41"/>
      <c r="I96" s="16" t="s">
        <v>403</v>
      </c>
      <c r="J96" s="40">
        <v>230000</v>
      </c>
    </row>
    <row r="97" spans="1:10" ht="22.5" customHeight="1">
      <c r="A97" s="39"/>
      <c r="B97" s="15"/>
      <c r="C97" s="15"/>
      <c r="D97" s="15"/>
      <c r="E97" s="16" t="s">
        <v>59</v>
      </c>
      <c r="F97" s="37">
        <v>320</v>
      </c>
      <c r="G97" s="37">
        <v>0</v>
      </c>
      <c r="H97" s="37">
        <v>320</v>
      </c>
      <c r="I97" s="16" t="s">
        <v>644</v>
      </c>
      <c r="J97" s="40">
        <v>320000</v>
      </c>
    </row>
    <row r="98" spans="1:10" ht="22.5" customHeight="1">
      <c r="A98" s="39"/>
      <c r="B98" s="15"/>
      <c r="C98" s="15"/>
      <c r="D98" s="15"/>
      <c r="E98" s="16" t="s">
        <v>253</v>
      </c>
      <c r="F98" s="37">
        <v>600</v>
      </c>
      <c r="G98" s="37">
        <v>0</v>
      </c>
      <c r="H98" s="37">
        <v>600</v>
      </c>
      <c r="I98" s="16" t="s">
        <v>660</v>
      </c>
      <c r="J98" s="40">
        <v>600000</v>
      </c>
    </row>
    <row r="99" spans="1:10" ht="22.5" customHeight="1">
      <c r="A99" s="39"/>
      <c r="B99" s="15"/>
      <c r="C99" s="15"/>
      <c r="D99" s="15"/>
      <c r="E99" s="16" t="s">
        <v>62</v>
      </c>
      <c r="F99" s="37">
        <v>700</v>
      </c>
      <c r="G99" s="37">
        <v>0</v>
      </c>
      <c r="H99" s="37">
        <v>700</v>
      </c>
      <c r="I99" s="16" t="s">
        <v>196</v>
      </c>
      <c r="J99" s="40">
        <v>700000</v>
      </c>
    </row>
    <row r="100" spans="1:10" ht="22.5" customHeight="1">
      <c r="A100" s="39"/>
      <c r="B100" s="15"/>
      <c r="C100" s="15"/>
      <c r="D100" s="12" t="s">
        <v>574</v>
      </c>
      <c r="E100" s="6"/>
      <c r="F100" s="37">
        <v>1680</v>
      </c>
      <c r="G100" s="37">
        <v>0</v>
      </c>
      <c r="H100" s="37">
        <v>1680</v>
      </c>
      <c r="I100" s="16"/>
      <c r="J100" s="38"/>
    </row>
    <row r="101" spans="1:10" ht="22.5" customHeight="1">
      <c r="A101" s="39"/>
      <c r="B101" s="15"/>
      <c r="C101" s="15"/>
      <c r="D101" s="15"/>
      <c r="E101" s="16" t="s">
        <v>58</v>
      </c>
      <c r="F101" s="37">
        <v>400</v>
      </c>
      <c r="G101" s="37">
        <v>0</v>
      </c>
      <c r="H101" s="37">
        <v>400</v>
      </c>
      <c r="I101" s="16" t="s">
        <v>190</v>
      </c>
      <c r="J101" s="40">
        <v>400000</v>
      </c>
    </row>
    <row r="102" spans="1:10" ht="22.5" customHeight="1">
      <c r="A102" s="39"/>
      <c r="B102" s="15"/>
      <c r="C102" s="15"/>
      <c r="D102" s="15"/>
      <c r="E102" s="16" t="s">
        <v>63</v>
      </c>
      <c r="F102" s="37">
        <v>80</v>
      </c>
      <c r="G102" s="37">
        <v>0</v>
      </c>
      <c r="H102" s="37">
        <v>80</v>
      </c>
      <c r="I102" s="16" t="s">
        <v>345</v>
      </c>
      <c r="J102" s="40">
        <v>80000</v>
      </c>
    </row>
    <row r="103" spans="1:10" ht="22.5" customHeight="1">
      <c r="A103" s="39"/>
      <c r="B103" s="15"/>
      <c r="C103" s="15"/>
      <c r="D103" s="15"/>
      <c r="E103" s="16" t="s">
        <v>64</v>
      </c>
      <c r="F103" s="37">
        <v>744</v>
      </c>
      <c r="G103" s="37">
        <v>0</v>
      </c>
      <c r="H103" s="37">
        <v>744</v>
      </c>
      <c r="I103" s="16" t="s">
        <v>404</v>
      </c>
      <c r="J103" s="40">
        <v>744000</v>
      </c>
    </row>
    <row r="104" spans="1:10" ht="22.5" customHeight="1">
      <c r="A104" s="39"/>
      <c r="B104" s="15"/>
      <c r="C104" s="15"/>
      <c r="D104" s="15"/>
      <c r="E104" s="16" t="s">
        <v>254</v>
      </c>
      <c r="F104" s="37">
        <v>456</v>
      </c>
      <c r="G104" s="37">
        <v>0</v>
      </c>
      <c r="H104" s="37">
        <v>456</v>
      </c>
      <c r="I104" s="16" t="s">
        <v>405</v>
      </c>
      <c r="J104" s="40">
        <v>288000</v>
      </c>
    </row>
    <row r="105" spans="1:10" ht="22.5" customHeight="1">
      <c r="A105" s="39"/>
      <c r="B105" s="15"/>
      <c r="C105" s="15"/>
      <c r="D105" s="15"/>
      <c r="E105" s="18"/>
      <c r="F105" s="41"/>
      <c r="G105" s="41"/>
      <c r="H105" s="41"/>
      <c r="I105" s="16" t="s">
        <v>651</v>
      </c>
      <c r="J105" s="40">
        <v>168000</v>
      </c>
    </row>
    <row r="106" spans="1:10" ht="22.5" customHeight="1">
      <c r="A106" s="39"/>
      <c r="B106" s="15"/>
      <c r="C106" s="15"/>
      <c r="D106" s="12" t="s">
        <v>601</v>
      </c>
      <c r="E106" s="6"/>
      <c r="F106" s="37">
        <v>3000</v>
      </c>
      <c r="G106" s="37">
        <v>0</v>
      </c>
      <c r="H106" s="37">
        <v>3000</v>
      </c>
      <c r="I106" s="16"/>
      <c r="J106" s="38"/>
    </row>
    <row r="107" spans="1:10" ht="22.5" customHeight="1">
      <c r="A107" s="39"/>
      <c r="B107" s="15"/>
      <c r="C107" s="15"/>
      <c r="D107" s="15"/>
      <c r="E107" s="16" t="s">
        <v>50</v>
      </c>
      <c r="F107" s="37">
        <v>500</v>
      </c>
      <c r="G107" s="37">
        <v>0</v>
      </c>
      <c r="H107" s="37">
        <v>500</v>
      </c>
      <c r="I107" s="16" t="s">
        <v>406</v>
      </c>
      <c r="J107" s="40">
        <v>500000</v>
      </c>
    </row>
    <row r="108" spans="1:10" ht="22.5" customHeight="1">
      <c r="A108" s="39"/>
      <c r="B108" s="15"/>
      <c r="C108" s="15"/>
      <c r="D108" s="15"/>
      <c r="E108" s="16" t="s">
        <v>65</v>
      </c>
      <c r="F108" s="37">
        <v>2500</v>
      </c>
      <c r="G108" s="37">
        <v>0</v>
      </c>
      <c r="H108" s="37">
        <v>2500</v>
      </c>
      <c r="I108" s="16" t="s">
        <v>407</v>
      </c>
      <c r="J108" s="40">
        <v>1000000</v>
      </c>
    </row>
    <row r="109" spans="1:10" ht="22.5" customHeight="1">
      <c r="A109" s="39"/>
      <c r="B109" s="15"/>
      <c r="C109" s="15"/>
      <c r="D109" s="15"/>
      <c r="E109" s="18"/>
      <c r="F109" s="41"/>
      <c r="G109" s="41"/>
      <c r="H109" s="41"/>
      <c r="I109" s="16" t="s">
        <v>654</v>
      </c>
      <c r="J109" s="40">
        <v>600000</v>
      </c>
    </row>
    <row r="110" spans="1:10" ht="22.5" customHeight="1">
      <c r="A110" s="39"/>
      <c r="B110" s="15"/>
      <c r="C110" s="15"/>
      <c r="D110" s="15"/>
      <c r="E110" s="18"/>
      <c r="F110" s="41"/>
      <c r="G110" s="41"/>
      <c r="H110" s="41"/>
      <c r="I110" s="16" t="s">
        <v>200</v>
      </c>
      <c r="J110" s="40">
        <v>400000</v>
      </c>
    </row>
    <row r="111" spans="1:10" ht="22.5" customHeight="1">
      <c r="A111" s="39"/>
      <c r="B111" s="15"/>
      <c r="C111" s="15"/>
      <c r="D111" s="15"/>
      <c r="E111" s="18"/>
      <c r="F111" s="41"/>
      <c r="G111" s="41"/>
      <c r="H111" s="41"/>
      <c r="I111" s="16" t="s">
        <v>656</v>
      </c>
      <c r="J111" s="40">
        <v>500000</v>
      </c>
    </row>
    <row r="112" spans="1:10" ht="22.5" customHeight="1">
      <c r="A112" s="39"/>
      <c r="B112" s="14"/>
      <c r="C112" s="12" t="s">
        <v>255</v>
      </c>
      <c r="D112" s="5"/>
      <c r="E112" s="6"/>
      <c r="F112" s="37">
        <v>5000</v>
      </c>
      <c r="G112" s="37">
        <v>0</v>
      </c>
      <c r="H112" s="37">
        <v>5000</v>
      </c>
      <c r="I112" s="16"/>
      <c r="J112" s="38"/>
    </row>
    <row r="113" ht="1.5" customHeight="1"/>
    <row r="114" ht="22.5" customHeight="1"/>
    <row r="115" ht="1.5" customHeight="1"/>
    <row r="116" ht="5.25" customHeight="1"/>
    <row r="117" spans="1:10" ht="16.5" customHeight="1">
      <c r="A117" s="168" t="s">
        <v>552</v>
      </c>
      <c r="B117" s="168"/>
      <c r="C117" s="168"/>
      <c r="D117" s="168"/>
      <c r="E117" s="168"/>
      <c r="F117" s="168"/>
      <c r="G117" s="168"/>
      <c r="H117" s="168"/>
      <c r="I117" s="24" t="s">
        <v>40</v>
      </c>
      <c r="J117" s="25" t="s">
        <v>300</v>
      </c>
    </row>
    <row r="118" ht="52.5" customHeight="1"/>
    <row r="119" spans="1:10" ht="31.5" customHeight="1">
      <c r="A119" s="146" t="s">
        <v>591</v>
      </c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ht="10.5" customHeight="1"/>
    <row r="121" spans="1:10" ht="16.5" customHeight="1">
      <c r="A121" s="147" t="s">
        <v>41</v>
      </c>
      <c r="B121" s="147"/>
      <c r="C121" s="147"/>
      <c r="D121" s="147"/>
      <c r="E121" s="25" t="s">
        <v>39</v>
      </c>
      <c r="F121" s="168" t="s">
        <v>299</v>
      </c>
      <c r="G121" s="168"/>
      <c r="H121" s="168"/>
      <c r="I121" s="168"/>
      <c r="J121" s="168"/>
    </row>
    <row r="122" spans="1:10" ht="22.5" customHeight="1">
      <c r="A122" s="164" t="s">
        <v>773</v>
      </c>
      <c r="B122" s="164"/>
      <c r="C122" s="164"/>
      <c r="D122" s="164"/>
      <c r="E122" s="164"/>
      <c r="F122" s="165" t="s">
        <v>37</v>
      </c>
      <c r="G122" s="165" t="s">
        <v>38</v>
      </c>
      <c r="H122" s="165" t="s">
        <v>48</v>
      </c>
      <c r="I122" s="164" t="s">
        <v>43</v>
      </c>
      <c r="J122" s="164"/>
    </row>
    <row r="123" spans="1:10" ht="22.5" customHeight="1">
      <c r="A123" s="36" t="s">
        <v>772</v>
      </c>
      <c r="B123" s="36" t="s">
        <v>774</v>
      </c>
      <c r="C123" s="36" t="s">
        <v>776</v>
      </c>
      <c r="D123" s="36" t="s">
        <v>47</v>
      </c>
      <c r="E123" s="2" t="s">
        <v>42</v>
      </c>
      <c r="F123" s="165"/>
      <c r="G123" s="165"/>
      <c r="H123" s="165"/>
      <c r="I123" s="164"/>
      <c r="J123" s="164"/>
    </row>
    <row r="124" spans="1:10" ht="22.5" customHeight="1">
      <c r="A124" s="39"/>
      <c r="B124" s="15"/>
      <c r="C124" s="15"/>
      <c r="D124" s="12" t="s">
        <v>256</v>
      </c>
      <c r="E124" s="6"/>
      <c r="F124" s="37">
        <v>5000</v>
      </c>
      <c r="G124" s="37">
        <v>0</v>
      </c>
      <c r="H124" s="37">
        <v>5000</v>
      </c>
      <c r="I124" s="16"/>
      <c r="J124" s="38"/>
    </row>
    <row r="125" spans="1:10" ht="22.5" customHeight="1">
      <c r="A125" s="39"/>
      <c r="B125" s="15"/>
      <c r="C125" s="15"/>
      <c r="D125" s="15"/>
      <c r="E125" s="16" t="s">
        <v>58</v>
      </c>
      <c r="F125" s="37">
        <v>300</v>
      </c>
      <c r="G125" s="37">
        <v>0</v>
      </c>
      <c r="H125" s="37">
        <v>300</v>
      </c>
      <c r="I125" s="16" t="s">
        <v>198</v>
      </c>
      <c r="J125" s="40">
        <v>300000</v>
      </c>
    </row>
    <row r="126" spans="1:10" ht="22.5" customHeight="1">
      <c r="A126" s="39"/>
      <c r="B126" s="15"/>
      <c r="C126" s="15"/>
      <c r="D126" s="15"/>
      <c r="E126" s="16" t="s">
        <v>65</v>
      </c>
      <c r="F126" s="37">
        <v>4700</v>
      </c>
      <c r="G126" s="37">
        <v>0</v>
      </c>
      <c r="H126" s="37">
        <v>4700</v>
      </c>
      <c r="I126" s="16" t="s">
        <v>408</v>
      </c>
      <c r="J126" s="40">
        <v>1200000</v>
      </c>
    </row>
    <row r="127" spans="1:10" ht="22.5" customHeight="1">
      <c r="A127" s="39"/>
      <c r="B127" s="15"/>
      <c r="C127" s="15"/>
      <c r="D127" s="15"/>
      <c r="E127" s="18"/>
      <c r="F127" s="41"/>
      <c r="G127" s="41"/>
      <c r="H127" s="41"/>
      <c r="I127" s="16" t="s">
        <v>194</v>
      </c>
      <c r="J127" s="40">
        <v>1980000</v>
      </c>
    </row>
    <row r="128" spans="1:10" ht="22.5" customHeight="1">
      <c r="A128" s="39"/>
      <c r="B128" s="15"/>
      <c r="C128" s="15"/>
      <c r="D128" s="15"/>
      <c r="E128" s="18"/>
      <c r="F128" s="41"/>
      <c r="G128" s="41"/>
      <c r="H128" s="41"/>
      <c r="I128" s="16" t="s">
        <v>323</v>
      </c>
      <c r="J128" s="40">
        <v>584000</v>
      </c>
    </row>
    <row r="129" spans="1:10" ht="22.5" customHeight="1">
      <c r="A129" s="39"/>
      <c r="B129" s="15"/>
      <c r="C129" s="15"/>
      <c r="D129" s="15"/>
      <c r="E129" s="18"/>
      <c r="F129" s="41"/>
      <c r="G129" s="41"/>
      <c r="H129" s="41"/>
      <c r="I129" s="16" t="s">
        <v>202</v>
      </c>
      <c r="J129" s="40">
        <v>36000</v>
      </c>
    </row>
    <row r="130" spans="1:10" ht="22.5" customHeight="1">
      <c r="A130" s="39"/>
      <c r="B130" s="15"/>
      <c r="C130" s="15"/>
      <c r="D130" s="15"/>
      <c r="E130" s="18"/>
      <c r="F130" s="41"/>
      <c r="G130" s="41"/>
      <c r="H130" s="41"/>
      <c r="I130" s="16" t="s">
        <v>333</v>
      </c>
      <c r="J130" s="40">
        <v>300000</v>
      </c>
    </row>
    <row r="131" spans="1:10" ht="22.5" customHeight="1">
      <c r="A131" s="39"/>
      <c r="B131" s="15"/>
      <c r="C131" s="15"/>
      <c r="D131" s="15"/>
      <c r="E131" s="18"/>
      <c r="F131" s="41"/>
      <c r="G131" s="41"/>
      <c r="H131" s="41"/>
      <c r="I131" s="16" t="s">
        <v>409</v>
      </c>
      <c r="J131" s="40">
        <v>300000</v>
      </c>
    </row>
    <row r="132" spans="1:10" ht="22.5" customHeight="1">
      <c r="A132" s="39"/>
      <c r="B132" s="15"/>
      <c r="C132" s="15"/>
      <c r="D132" s="15"/>
      <c r="E132" s="18"/>
      <c r="F132" s="41"/>
      <c r="G132" s="41"/>
      <c r="H132" s="41"/>
      <c r="I132" s="16" t="s">
        <v>410</v>
      </c>
      <c r="J132" s="40">
        <v>300000</v>
      </c>
    </row>
    <row r="133" spans="1:10" ht="22.5" customHeight="1">
      <c r="A133" s="39"/>
      <c r="B133" s="14"/>
      <c r="C133" s="12" t="s">
        <v>257</v>
      </c>
      <c r="D133" s="5"/>
      <c r="E133" s="6"/>
      <c r="F133" s="37">
        <v>10661</v>
      </c>
      <c r="G133" s="37">
        <v>8456</v>
      </c>
      <c r="H133" s="37">
        <v>2205</v>
      </c>
      <c r="I133" s="16"/>
      <c r="J133" s="38"/>
    </row>
    <row r="134" spans="1:10" ht="22.5" customHeight="1">
      <c r="A134" s="39"/>
      <c r="B134" s="15"/>
      <c r="C134" s="15"/>
      <c r="D134" s="12" t="s">
        <v>258</v>
      </c>
      <c r="E134" s="6"/>
      <c r="F134" s="37">
        <v>3621</v>
      </c>
      <c r="G134" s="37">
        <v>7256</v>
      </c>
      <c r="H134" s="37">
        <v>-3635</v>
      </c>
      <c r="I134" s="16"/>
      <c r="J134" s="38"/>
    </row>
    <row r="135" spans="1:10" ht="22.5" customHeight="1">
      <c r="A135" s="39"/>
      <c r="B135" s="15"/>
      <c r="C135" s="15"/>
      <c r="D135" s="15"/>
      <c r="E135" s="16" t="s">
        <v>49</v>
      </c>
      <c r="F135" s="37">
        <v>3621</v>
      </c>
      <c r="G135" s="37">
        <v>7256</v>
      </c>
      <c r="H135" s="37">
        <v>-3635</v>
      </c>
      <c r="I135" s="16" t="s">
        <v>125</v>
      </c>
      <c r="J135" s="40">
        <v>-4287000</v>
      </c>
    </row>
    <row r="136" spans="1:10" ht="22.5" customHeight="1">
      <c r="A136" s="39"/>
      <c r="B136" s="15"/>
      <c r="C136" s="15"/>
      <c r="D136" s="15"/>
      <c r="E136" s="18"/>
      <c r="F136" s="41"/>
      <c r="G136" s="41"/>
      <c r="H136" s="41"/>
      <c r="I136" s="16" t="s">
        <v>130</v>
      </c>
      <c r="J136" s="40">
        <v>652000</v>
      </c>
    </row>
    <row r="137" spans="1:10" ht="22.5" customHeight="1">
      <c r="A137" s="39"/>
      <c r="B137" s="15"/>
      <c r="C137" s="15"/>
      <c r="D137" s="12" t="s">
        <v>608</v>
      </c>
      <c r="E137" s="6"/>
      <c r="F137" s="37">
        <v>5840</v>
      </c>
      <c r="G137" s="37">
        <v>0</v>
      </c>
      <c r="H137" s="37">
        <v>5840</v>
      </c>
      <c r="I137" s="16"/>
      <c r="J137" s="38"/>
    </row>
    <row r="138" spans="1:10" ht="22.5" customHeight="1">
      <c r="A138" s="39"/>
      <c r="B138" s="15"/>
      <c r="C138" s="15"/>
      <c r="D138" s="15"/>
      <c r="E138" s="16" t="s">
        <v>49</v>
      </c>
      <c r="F138" s="37">
        <v>5840</v>
      </c>
      <c r="G138" s="37">
        <v>0</v>
      </c>
      <c r="H138" s="37">
        <v>5840</v>
      </c>
      <c r="I138" s="16" t="s">
        <v>191</v>
      </c>
      <c r="J138" s="40">
        <v>4500000</v>
      </c>
    </row>
    <row r="139" spans="1:10" ht="22.5" customHeight="1">
      <c r="A139" s="39"/>
      <c r="B139" s="15"/>
      <c r="C139" s="15"/>
      <c r="D139" s="15"/>
      <c r="E139" s="18"/>
      <c r="F139" s="41"/>
      <c r="G139" s="41"/>
      <c r="H139" s="41"/>
      <c r="I139" s="16" t="s">
        <v>411</v>
      </c>
      <c r="J139" s="40">
        <v>1215000</v>
      </c>
    </row>
    <row r="140" spans="1:10" ht="22.5" customHeight="1">
      <c r="A140" s="39"/>
      <c r="B140" s="15"/>
      <c r="C140" s="15"/>
      <c r="D140" s="15"/>
      <c r="E140" s="18"/>
      <c r="F140" s="41"/>
      <c r="G140" s="41"/>
      <c r="H140" s="41"/>
      <c r="I140" s="16" t="s">
        <v>197</v>
      </c>
      <c r="J140" s="40">
        <v>125000</v>
      </c>
    </row>
    <row r="141" spans="1:10" ht="22.5" customHeight="1">
      <c r="A141" s="39"/>
      <c r="B141" s="14"/>
      <c r="C141" s="12" t="s">
        <v>259</v>
      </c>
      <c r="D141" s="5"/>
      <c r="E141" s="6"/>
      <c r="F141" s="37">
        <v>33500</v>
      </c>
      <c r="G141" s="37">
        <v>17000</v>
      </c>
      <c r="H141" s="37">
        <v>16500</v>
      </c>
      <c r="I141" s="16"/>
      <c r="J141" s="38"/>
    </row>
    <row r="142" spans="1:10" ht="22.5" customHeight="1">
      <c r="A142" s="39"/>
      <c r="B142" s="15"/>
      <c r="C142" s="15"/>
      <c r="D142" s="12" t="s">
        <v>260</v>
      </c>
      <c r="E142" s="6"/>
      <c r="F142" s="37">
        <v>32000</v>
      </c>
      <c r="G142" s="37">
        <v>16000</v>
      </c>
      <c r="H142" s="37">
        <v>16000</v>
      </c>
      <c r="I142" s="16"/>
      <c r="J142" s="38"/>
    </row>
    <row r="143" spans="1:10" ht="22.5" customHeight="1">
      <c r="A143" s="39"/>
      <c r="B143" s="15"/>
      <c r="C143" s="15"/>
      <c r="D143" s="15"/>
      <c r="E143" s="16" t="s">
        <v>261</v>
      </c>
      <c r="F143" s="37">
        <v>24721</v>
      </c>
      <c r="G143" s="37">
        <v>10021</v>
      </c>
      <c r="H143" s="37">
        <v>14700</v>
      </c>
      <c r="I143" s="16" t="s">
        <v>652</v>
      </c>
      <c r="J143" s="40">
        <v>14000000</v>
      </c>
    </row>
    <row r="144" spans="1:10" ht="22.5" customHeight="1">
      <c r="A144" s="39"/>
      <c r="B144" s="15"/>
      <c r="C144" s="15"/>
      <c r="D144" s="15"/>
      <c r="E144" s="18"/>
      <c r="F144" s="41"/>
      <c r="G144" s="41"/>
      <c r="H144" s="41"/>
      <c r="I144" s="16" t="s">
        <v>412</v>
      </c>
      <c r="J144" s="40">
        <v>700000</v>
      </c>
    </row>
    <row r="145" spans="1:10" ht="22.5" customHeight="1">
      <c r="A145" s="39"/>
      <c r="B145" s="15"/>
      <c r="C145" s="15"/>
      <c r="D145" s="15"/>
      <c r="E145" s="16" t="s">
        <v>54</v>
      </c>
      <c r="F145" s="37">
        <v>5500</v>
      </c>
      <c r="G145" s="37">
        <v>4200</v>
      </c>
      <c r="H145" s="37">
        <v>1300</v>
      </c>
      <c r="I145" s="16" t="s">
        <v>413</v>
      </c>
      <c r="J145" s="40">
        <v>1300000</v>
      </c>
    </row>
    <row r="146" spans="1:10" ht="22.5" customHeight="1">
      <c r="A146" s="39"/>
      <c r="B146" s="15"/>
      <c r="C146" s="15"/>
      <c r="D146" s="12" t="s">
        <v>129</v>
      </c>
      <c r="E146" s="6"/>
      <c r="F146" s="37">
        <v>500</v>
      </c>
      <c r="G146" s="37">
        <v>0</v>
      </c>
      <c r="H146" s="37">
        <v>500</v>
      </c>
      <c r="I146" s="16"/>
      <c r="J146" s="38"/>
    </row>
    <row r="147" spans="1:10" ht="22.5" customHeight="1">
      <c r="A147" s="39"/>
      <c r="B147" s="15"/>
      <c r="C147" s="15"/>
      <c r="D147" s="15"/>
      <c r="E147" s="16" t="s">
        <v>49</v>
      </c>
      <c r="F147" s="37">
        <v>500</v>
      </c>
      <c r="G147" s="37">
        <v>0</v>
      </c>
      <c r="H147" s="37">
        <v>500</v>
      </c>
      <c r="I147" s="16" t="s">
        <v>414</v>
      </c>
      <c r="J147" s="40">
        <v>200000</v>
      </c>
    </row>
    <row r="148" spans="1:10" ht="22.5" customHeight="1">
      <c r="A148" s="39"/>
      <c r="B148" s="15"/>
      <c r="C148" s="15"/>
      <c r="D148" s="15"/>
      <c r="E148" s="18"/>
      <c r="F148" s="41"/>
      <c r="G148" s="41"/>
      <c r="H148" s="41"/>
      <c r="I148" s="16" t="s">
        <v>658</v>
      </c>
      <c r="J148" s="40">
        <v>150000</v>
      </c>
    </row>
    <row r="149" spans="1:10" ht="22.5" customHeight="1">
      <c r="A149" s="39"/>
      <c r="B149" s="15"/>
      <c r="C149" s="15"/>
      <c r="D149" s="15"/>
      <c r="E149" s="18"/>
      <c r="F149" s="41"/>
      <c r="G149" s="41"/>
      <c r="H149" s="41"/>
      <c r="I149" s="16" t="s">
        <v>649</v>
      </c>
      <c r="J149" s="40">
        <v>150000</v>
      </c>
    </row>
    <row r="150" spans="1:10" ht="22.5" customHeight="1">
      <c r="A150" s="39"/>
      <c r="B150" s="14"/>
      <c r="C150" s="12" t="s">
        <v>262</v>
      </c>
      <c r="D150" s="5"/>
      <c r="E150" s="6"/>
      <c r="F150" s="37">
        <v>13466</v>
      </c>
      <c r="G150" s="37">
        <v>7016</v>
      </c>
      <c r="H150" s="37">
        <v>6450</v>
      </c>
      <c r="I150" s="16"/>
      <c r="J150" s="38"/>
    </row>
    <row r="151" spans="1:10" ht="22.5" customHeight="1">
      <c r="A151" s="39"/>
      <c r="B151" s="15"/>
      <c r="C151" s="15"/>
      <c r="D151" s="12" t="s">
        <v>263</v>
      </c>
      <c r="E151" s="6"/>
      <c r="F151" s="37">
        <v>4825</v>
      </c>
      <c r="G151" s="37">
        <v>2375</v>
      </c>
      <c r="H151" s="37">
        <v>2450</v>
      </c>
      <c r="I151" s="16"/>
      <c r="J151" s="38"/>
    </row>
    <row r="152" ht="1.5" customHeight="1"/>
    <row r="153" ht="22.5" customHeight="1"/>
    <row r="154" ht="1.5" customHeight="1"/>
    <row r="155" ht="5.25" customHeight="1"/>
    <row r="156" spans="1:10" ht="16.5" customHeight="1">
      <c r="A156" s="168" t="s">
        <v>553</v>
      </c>
      <c r="B156" s="168"/>
      <c r="C156" s="168"/>
      <c r="D156" s="168"/>
      <c r="E156" s="168"/>
      <c r="F156" s="168"/>
      <c r="G156" s="168"/>
      <c r="H156" s="168"/>
      <c r="I156" s="24" t="s">
        <v>40</v>
      </c>
      <c r="J156" s="25" t="s">
        <v>300</v>
      </c>
    </row>
    <row r="157" ht="52.5" customHeight="1"/>
    <row r="158" spans="1:10" ht="31.5" customHeight="1">
      <c r="A158" s="146" t="s">
        <v>591</v>
      </c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ht="10.5" customHeight="1"/>
    <row r="160" spans="1:10" ht="16.5" customHeight="1">
      <c r="A160" s="147" t="s">
        <v>41</v>
      </c>
      <c r="B160" s="147"/>
      <c r="C160" s="147"/>
      <c r="D160" s="147"/>
      <c r="E160" s="25" t="s">
        <v>39</v>
      </c>
      <c r="F160" s="168" t="s">
        <v>299</v>
      </c>
      <c r="G160" s="168"/>
      <c r="H160" s="168"/>
      <c r="I160" s="168"/>
      <c r="J160" s="168"/>
    </row>
    <row r="161" spans="1:10" ht="22.5" customHeight="1">
      <c r="A161" s="164" t="s">
        <v>773</v>
      </c>
      <c r="B161" s="164"/>
      <c r="C161" s="164"/>
      <c r="D161" s="164"/>
      <c r="E161" s="164"/>
      <c r="F161" s="165" t="s">
        <v>37</v>
      </c>
      <c r="G161" s="165" t="s">
        <v>38</v>
      </c>
      <c r="H161" s="165" t="s">
        <v>48</v>
      </c>
      <c r="I161" s="164" t="s">
        <v>43</v>
      </c>
      <c r="J161" s="164"/>
    </row>
    <row r="162" spans="1:10" ht="22.5" customHeight="1">
      <c r="A162" s="36" t="s">
        <v>772</v>
      </c>
      <c r="B162" s="36" t="s">
        <v>774</v>
      </c>
      <c r="C162" s="36" t="s">
        <v>776</v>
      </c>
      <c r="D162" s="36" t="s">
        <v>47</v>
      </c>
      <c r="E162" s="2" t="s">
        <v>42</v>
      </c>
      <c r="F162" s="165"/>
      <c r="G162" s="165"/>
      <c r="H162" s="165"/>
      <c r="I162" s="164"/>
      <c r="J162" s="164"/>
    </row>
    <row r="163" spans="1:10" ht="22.5" customHeight="1">
      <c r="A163" s="39"/>
      <c r="B163" s="15"/>
      <c r="C163" s="15"/>
      <c r="D163" s="15"/>
      <c r="E163" s="16" t="s">
        <v>50</v>
      </c>
      <c r="F163" s="37">
        <v>3990</v>
      </c>
      <c r="G163" s="37">
        <v>1960</v>
      </c>
      <c r="H163" s="37">
        <v>2030</v>
      </c>
      <c r="I163" s="16" t="s">
        <v>192</v>
      </c>
      <c r="J163" s="40">
        <v>980000</v>
      </c>
    </row>
    <row r="164" spans="1:10" ht="22.5" customHeight="1">
      <c r="A164" s="39"/>
      <c r="B164" s="15"/>
      <c r="C164" s="15"/>
      <c r="D164" s="15"/>
      <c r="E164" s="18"/>
      <c r="F164" s="41"/>
      <c r="G164" s="41"/>
      <c r="H164" s="41"/>
      <c r="I164" s="16" t="s">
        <v>195</v>
      </c>
      <c r="J164" s="40">
        <v>1050000</v>
      </c>
    </row>
    <row r="165" spans="1:10" ht="22.5" customHeight="1">
      <c r="A165" s="39"/>
      <c r="B165" s="15"/>
      <c r="C165" s="15"/>
      <c r="D165" s="15"/>
      <c r="E165" s="16" t="s">
        <v>65</v>
      </c>
      <c r="F165" s="37">
        <v>510</v>
      </c>
      <c r="G165" s="37">
        <v>290</v>
      </c>
      <c r="H165" s="37">
        <v>220</v>
      </c>
      <c r="I165" s="16" t="s">
        <v>415</v>
      </c>
      <c r="J165" s="40">
        <v>220000</v>
      </c>
    </row>
    <row r="166" spans="1:10" ht="22.5" customHeight="1">
      <c r="A166" s="39"/>
      <c r="B166" s="15"/>
      <c r="C166" s="15"/>
      <c r="D166" s="15"/>
      <c r="E166" s="16" t="s">
        <v>66</v>
      </c>
      <c r="F166" s="37">
        <v>325</v>
      </c>
      <c r="G166" s="37">
        <v>125</v>
      </c>
      <c r="H166" s="37">
        <v>200</v>
      </c>
      <c r="I166" s="16" t="s">
        <v>347</v>
      </c>
      <c r="J166" s="40">
        <v>200000</v>
      </c>
    </row>
    <row r="167" spans="1:10" ht="22.5" customHeight="1">
      <c r="A167" s="39"/>
      <c r="B167" s="15"/>
      <c r="C167" s="15"/>
      <c r="D167" s="12" t="s">
        <v>593</v>
      </c>
      <c r="E167" s="6"/>
      <c r="F167" s="37">
        <v>4000</v>
      </c>
      <c r="G167" s="37">
        <v>0</v>
      </c>
      <c r="H167" s="37">
        <v>4000</v>
      </c>
      <c r="I167" s="16"/>
      <c r="J167" s="38"/>
    </row>
    <row r="168" spans="1:10" ht="22.5" customHeight="1">
      <c r="A168" s="39"/>
      <c r="B168" s="15"/>
      <c r="C168" s="15"/>
      <c r="D168" s="15"/>
      <c r="E168" s="16" t="s">
        <v>50</v>
      </c>
      <c r="F168" s="37">
        <v>2253</v>
      </c>
      <c r="G168" s="37">
        <v>0</v>
      </c>
      <c r="H168" s="37">
        <v>2253</v>
      </c>
      <c r="I168" s="16" t="s">
        <v>416</v>
      </c>
      <c r="J168" s="40">
        <v>630000</v>
      </c>
    </row>
    <row r="169" spans="1:10" ht="22.5" customHeight="1">
      <c r="A169" s="39"/>
      <c r="B169" s="15"/>
      <c r="C169" s="15"/>
      <c r="D169" s="15"/>
      <c r="E169" s="18"/>
      <c r="F169" s="41"/>
      <c r="G169" s="41"/>
      <c r="H169" s="41"/>
      <c r="I169" s="16" t="s">
        <v>417</v>
      </c>
      <c r="J169" s="40">
        <v>1080000</v>
      </c>
    </row>
    <row r="170" spans="1:10" ht="22.5" customHeight="1">
      <c r="A170" s="39"/>
      <c r="B170" s="15"/>
      <c r="C170" s="15"/>
      <c r="D170" s="15"/>
      <c r="E170" s="18"/>
      <c r="F170" s="41"/>
      <c r="G170" s="41"/>
      <c r="H170" s="41"/>
      <c r="I170" s="16" t="s">
        <v>221</v>
      </c>
      <c r="J170" s="40">
        <v>543000</v>
      </c>
    </row>
    <row r="171" spans="1:10" ht="22.5" customHeight="1">
      <c r="A171" s="39"/>
      <c r="B171" s="15"/>
      <c r="C171" s="15"/>
      <c r="D171" s="15"/>
      <c r="E171" s="16" t="s">
        <v>65</v>
      </c>
      <c r="F171" s="37">
        <v>1747</v>
      </c>
      <c r="G171" s="37">
        <v>0</v>
      </c>
      <c r="H171" s="37">
        <v>1747</v>
      </c>
      <c r="I171" s="16" t="s">
        <v>645</v>
      </c>
      <c r="J171" s="40">
        <v>563000</v>
      </c>
    </row>
    <row r="172" spans="1:10" ht="22.5" customHeight="1">
      <c r="A172" s="39"/>
      <c r="B172" s="15"/>
      <c r="C172" s="15"/>
      <c r="D172" s="15"/>
      <c r="E172" s="18"/>
      <c r="F172" s="41"/>
      <c r="G172" s="41"/>
      <c r="H172" s="41"/>
      <c r="I172" s="16" t="s">
        <v>432</v>
      </c>
      <c r="J172" s="40">
        <v>107000</v>
      </c>
    </row>
    <row r="173" spans="1:10" ht="22.5" customHeight="1">
      <c r="A173" s="39"/>
      <c r="B173" s="15"/>
      <c r="C173" s="15"/>
      <c r="D173" s="15"/>
      <c r="E173" s="18"/>
      <c r="F173" s="41"/>
      <c r="G173" s="41"/>
      <c r="H173" s="41"/>
      <c r="I173" s="16" t="s">
        <v>433</v>
      </c>
      <c r="J173" s="40">
        <v>1077000</v>
      </c>
    </row>
    <row r="174" spans="1:10" ht="22.5" customHeight="1">
      <c r="A174" s="14"/>
      <c r="B174" s="12" t="s">
        <v>264</v>
      </c>
      <c r="C174" s="5"/>
      <c r="D174" s="5"/>
      <c r="E174" s="6"/>
      <c r="F174" s="37">
        <v>160035</v>
      </c>
      <c r="G174" s="37">
        <v>199001</v>
      </c>
      <c r="H174" s="37">
        <v>-38966</v>
      </c>
      <c r="I174" s="16"/>
      <c r="J174" s="38"/>
    </row>
    <row r="175" spans="1:10" ht="22.5" customHeight="1">
      <c r="A175" s="39"/>
      <c r="B175" s="14"/>
      <c r="C175" s="12" t="s">
        <v>67</v>
      </c>
      <c r="D175" s="5"/>
      <c r="E175" s="6"/>
      <c r="F175" s="37">
        <v>12231</v>
      </c>
      <c r="G175" s="37">
        <v>18071</v>
      </c>
      <c r="H175" s="37">
        <v>-5840</v>
      </c>
      <c r="I175" s="16"/>
      <c r="J175" s="38"/>
    </row>
    <row r="176" spans="1:10" ht="22.5" customHeight="1">
      <c r="A176" s="39"/>
      <c r="B176" s="15"/>
      <c r="C176" s="15"/>
      <c r="D176" s="12" t="s">
        <v>265</v>
      </c>
      <c r="E176" s="6"/>
      <c r="F176" s="37">
        <v>665</v>
      </c>
      <c r="G176" s="37">
        <v>600</v>
      </c>
      <c r="H176" s="37">
        <v>65</v>
      </c>
      <c r="I176" s="16"/>
      <c r="J176" s="38"/>
    </row>
    <row r="177" spans="1:10" ht="22.5" customHeight="1">
      <c r="A177" s="39"/>
      <c r="B177" s="15"/>
      <c r="C177" s="15"/>
      <c r="D177" s="15"/>
      <c r="E177" s="16" t="s">
        <v>49</v>
      </c>
      <c r="F177" s="37">
        <v>665</v>
      </c>
      <c r="G177" s="37">
        <v>600</v>
      </c>
      <c r="H177" s="37">
        <v>65</v>
      </c>
      <c r="I177" s="16" t="s">
        <v>659</v>
      </c>
      <c r="J177" s="40">
        <v>65000</v>
      </c>
    </row>
    <row r="178" spans="1:10" ht="22.5" customHeight="1">
      <c r="A178" s="39"/>
      <c r="B178" s="15"/>
      <c r="C178" s="15"/>
      <c r="D178" s="12" t="s">
        <v>131</v>
      </c>
      <c r="E178" s="6"/>
      <c r="F178" s="37">
        <v>0</v>
      </c>
      <c r="G178" s="37">
        <v>6000</v>
      </c>
      <c r="H178" s="37">
        <v>-6000</v>
      </c>
      <c r="I178" s="16"/>
      <c r="J178" s="38"/>
    </row>
    <row r="179" spans="1:10" ht="22.5" customHeight="1">
      <c r="A179" s="39"/>
      <c r="B179" s="15"/>
      <c r="C179" s="15"/>
      <c r="D179" s="15"/>
      <c r="E179" s="16" t="s">
        <v>49</v>
      </c>
      <c r="F179" s="37">
        <v>0</v>
      </c>
      <c r="G179" s="37">
        <v>6000</v>
      </c>
      <c r="H179" s="37">
        <v>-6000</v>
      </c>
      <c r="I179" s="16" t="s">
        <v>643</v>
      </c>
      <c r="J179" s="40">
        <v>-3000000</v>
      </c>
    </row>
    <row r="180" spans="1:10" ht="22.5" customHeight="1">
      <c r="A180" s="39"/>
      <c r="B180" s="15"/>
      <c r="C180" s="15"/>
      <c r="D180" s="15"/>
      <c r="E180" s="18"/>
      <c r="F180" s="41"/>
      <c r="G180" s="41"/>
      <c r="H180" s="41"/>
      <c r="I180" s="16" t="s">
        <v>434</v>
      </c>
      <c r="J180" s="40">
        <v>-1700000</v>
      </c>
    </row>
    <row r="181" spans="1:10" ht="22.5" customHeight="1">
      <c r="A181" s="39"/>
      <c r="B181" s="15"/>
      <c r="C181" s="15"/>
      <c r="D181" s="15"/>
      <c r="E181" s="18"/>
      <c r="F181" s="41"/>
      <c r="G181" s="41"/>
      <c r="H181" s="41"/>
      <c r="I181" s="16" t="s">
        <v>435</v>
      </c>
      <c r="J181" s="40">
        <v>-1000000</v>
      </c>
    </row>
    <row r="182" spans="1:10" ht="22.5" customHeight="1">
      <c r="A182" s="39"/>
      <c r="B182" s="15"/>
      <c r="C182" s="15"/>
      <c r="D182" s="15"/>
      <c r="E182" s="18"/>
      <c r="F182" s="41"/>
      <c r="G182" s="41"/>
      <c r="H182" s="41"/>
      <c r="I182" s="16" t="s">
        <v>222</v>
      </c>
      <c r="J182" s="40">
        <v>-300000</v>
      </c>
    </row>
    <row r="183" spans="1:10" ht="22.5" customHeight="1">
      <c r="A183" s="39"/>
      <c r="B183" s="15"/>
      <c r="C183" s="15"/>
      <c r="D183" s="12" t="s">
        <v>266</v>
      </c>
      <c r="E183" s="6"/>
      <c r="F183" s="37">
        <v>2425</v>
      </c>
      <c r="G183" s="37">
        <v>2330</v>
      </c>
      <c r="H183" s="37">
        <v>95</v>
      </c>
      <c r="I183" s="16"/>
      <c r="J183" s="38"/>
    </row>
    <row r="184" spans="1:10" ht="22.5" customHeight="1">
      <c r="A184" s="39"/>
      <c r="B184" s="15"/>
      <c r="C184" s="15"/>
      <c r="D184" s="15"/>
      <c r="E184" s="16" t="s">
        <v>49</v>
      </c>
      <c r="F184" s="37">
        <v>2425</v>
      </c>
      <c r="G184" s="37">
        <v>2330</v>
      </c>
      <c r="H184" s="37">
        <v>95</v>
      </c>
      <c r="I184" s="16" t="s">
        <v>132</v>
      </c>
      <c r="J184" s="40">
        <v>95000</v>
      </c>
    </row>
    <row r="185" spans="1:10" ht="22.5" customHeight="1">
      <c r="A185" s="39"/>
      <c r="B185" s="14"/>
      <c r="C185" s="12" t="s">
        <v>267</v>
      </c>
      <c r="D185" s="5"/>
      <c r="E185" s="6"/>
      <c r="F185" s="37">
        <v>84768</v>
      </c>
      <c r="G185" s="37">
        <v>107685</v>
      </c>
      <c r="H185" s="37">
        <v>-22917</v>
      </c>
      <c r="I185" s="16"/>
      <c r="J185" s="38"/>
    </row>
    <row r="186" spans="1:10" ht="22.5" customHeight="1">
      <c r="A186" s="39"/>
      <c r="B186" s="15"/>
      <c r="C186" s="15"/>
      <c r="D186" s="12" t="s">
        <v>268</v>
      </c>
      <c r="E186" s="6"/>
      <c r="F186" s="37">
        <v>3551</v>
      </c>
      <c r="G186" s="37">
        <v>7403</v>
      </c>
      <c r="H186" s="37">
        <v>-3852</v>
      </c>
      <c r="I186" s="16"/>
      <c r="J186" s="38"/>
    </row>
    <row r="187" spans="1:10" ht="22.5" customHeight="1">
      <c r="A187" s="39"/>
      <c r="B187" s="15"/>
      <c r="C187" s="15"/>
      <c r="D187" s="15"/>
      <c r="E187" s="16" t="s">
        <v>58</v>
      </c>
      <c r="F187" s="37">
        <v>6</v>
      </c>
      <c r="G187" s="37">
        <v>8</v>
      </c>
      <c r="H187" s="37">
        <v>-2</v>
      </c>
      <c r="I187" s="16" t="s">
        <v>133</v>
      </c>
      <c r="J187" s="40">
        <v>-2000</v>
      </c>
    </row>
    <row r="188" spans="1:10" ht="22.5" customHeight="1">
      <c r="A188" s="39"/>
      <c r="B188" s="15"/>
      <c r="C188" s="15"/>
      <c r="D188" s="15"/>
      <c r="E188" s="16" t="s">
        <v>68</v>
      </c>
      <c r="F188" s="37">
        <v>192</v>
      </c>
      <c r="G188" s="37">
        <v>600</v>
      </c>
      <c r="H188" s="37">
        <v>-408</v>
      </c>
      <c r="I188" s="16" t="s">
        <v>220</v>
      </c>
      <c r="J188" s="40">
        <v>-408000</v>
      </c>
    </row>
    <row r="189" spans="1:10" ht="22.5" customHeight="1">
      <c r="A189" s="39"/>
      <c r="B189" s="15"/>
      <c r="C189" s="15"/>
      <c r="D189" s="15"/>
      <c r="E189" s="16" t="s">
        <v>64</v>
      </c>
      <c r="F189" s="37">
        <v>3353</v>
      </c>
      <c r="G189" s="37">
        <v>6795</v>
      </c>
      <c r="H189" s="37">
        <v>-3442</v>
      </c>
      <c r="I189" s="16" t="s">
        <v>134</v>
      </c>
      <c r="J189" s="40">
        <v>-409000</v>
      </c>
    </row>
    <row r="190" spans="1:10" ht="22.5" customHeight="1">
      <c r="A190" s="39"/>
      <c r="B190" s="15"/>
      <c r="C190" s="15"/>
      <c r="D190" s="15"/>
      <c r="E190" s="18"/>
      <c r="F190" s="41"/>
      <c r="G190" s="41"/>
      <c r="H190" s="41"/>
      <c r="I190" s="16" t="s">
        <v>436</v>
      </c>
      <c r="J190" s="40">
        <v>-1491000</v>
      </c>
    </row>
    <row r="191" ht="1.5" customHeight="1"/>
    <row r="192" ht="22.5" customHeight="1"/>
    <row r="193" ht="1.5" customHeight="1"/>
    <row r="194" ht="5.25" customHeight="1"/>
    <row r="195" spans="1:10" ht="16.5" customHeight="1">
      <c r="A195" s="168" t="s">
        <v>775</v>
      </c>
      <c r="B195" s="168"/>
      <c r="C195" s="168"/>
      <c r="D195" s="168"/>
      <c r="E195" s="168"/>
      <c r="F195" s="168"/>
      <c r="G195" s="168"/>
      <c r="H195" s="168"/>
      <c r="I195" s="24" t="s">
        <v>40</v>
      </c>
      <c r="J195" s="25" t="s">
        <v>300</v>
      </c>
    </row>
    <row r="196" ht="52.5" customHeight="1"/>
    <row r="197" spans="1:10" ht="31.5" customHeight="1">
      <c r="A197" s="146" t="s">
        <v>591</v>
      </c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ht="10.5" customHeight="1"/>
    <row r="199" spans="1:10" ht="16.5" customHeight="1">
      <c r="A199" s="147" t="s">
        <v>41</v>
      </c>
      <c r="B199" s="147"/>
      <c r="C199" s="147"/>
      <c r="D199" s="147"/>
      <c r="E199" s="25" t="s">
        <v>39</v>
      </c>
      <c r="F199" s="168" t="s">
        <v>299</v>
      </c>
      <c r="G199" s="168"/>
      <c r="H199" s="168"/>
      <c r="I199" s="168"/>
      <c r="J199" s="168"/>
    </row>
    <row r="200" spans="1:10" ht="22.5" customHeight="1">
      <c r="A200" s="164" t="s">
        <v>773</v>
      </c>
      <c r="B200" s="164"/>
      <c r="C200" s="164"/>
      <c r="D200" s="164"/>
      <c r="E200" s="164"/>
      <c r="F200" s="165" t="s">
        <v>37</v>
      </c>
      <c r="G200" s="165" t="s">
        <v>38</v>
      </c>
      <c r="H200" s="165" t="s">
        <v>48</v>
      </c>
      <c r="I200" s="164" t="s">
        <v>43</v>
      </c>
      <c r="J200" s="164"/>
    </row>
    <row r="201" spans="1:10" ht="22.5" customHeight="1">
      <c r="A201" s="36" t="s">
        <v>772</v>
      </c>
      <c r="B201" s="36" t="s">
        <v>774</v>
      </c>
      <c r="C201" s="36" t="s">
        <v>776</v>
      </c>
      <c r="D201" s="36" t="s">
        <v>47</v>
      </c>
      <c r="E201" s="2" t="s">
        <v>42</v>
      </c>
      <c r="F201" s="165"/>
      <c r="G201" s="165"/>
      <c r="H201" s="165"/>
      <c r="I201" s="164"/>
      <c r="J201" s="164"/>
    </row>
    <row r="202" spans="1:10" ht="22.5" customHeight="1">
      <c r="A202" s="39"/>
      <c r="B202" s="15"/>
      <c r="C202" s="15"/>
      <c r="D202" s="15"/>
      <c r="E202" s="18"/>
      <c r="F202" s="41"/>
      <c r="G202" s="41"/>
      <c r="H202" s="41"/>
      <c r="I202" s="16" t="s">
        <v>135</v>
      </c>
      <c r="J202" s="40">
        <v>-7000</v>
      </c>
    </row>
    <row r="203" spans="1:10" ht="22.5" customHeight="1">
      <c r="A203" s="39"/>
      <c r="B203" s="15"/>
      <c r="C203" s="15"/>
      <c r="D203" s="15"/>
      <c r="E203" s="18"/>
      <c r="F203" s="41"/>
      <c r="G203" s="41"/>
      <c r="H203" s="41"/>
      <c r="I203" s="16" t="s">
        <v>136</v>
      </c>
      <c r="J203" s="40">
        <v>-1510000</v>
      </c>
    </row>
    <row r="204" spans="1:10" ht="22.5" customHeight="1">
      <c r="A204" s="39"/>
      <c r="B204" s="15"/>
      <c r="C204" s="15"/>
      <c r="D204" s="15"/>
      <c r="E204" s="18"/>
      <c r="F204" s="41"/>
      <c r="G204" s="41"/>
      <c r="H204" s="41"/>
      <c r="I204" s="16" t="s">
        <v>137</v>
      </c>
      <c r="J204" s="40">
        <v>-25000</v>
      </c>
    </row>
    <row r="205" spans="1:10" ht="22.5" customHeight="1">
      <c r="A205" s="39"/>
      <c r="B205" s="15"/>
      <c r="C205" s="15"/>
      <c r="D205" s="12" t="s">
        <v>228</v>
      </c>
      <c r="E205" s="6"/>
      <c r="F205" s="37">
        <v>3991</v>
      </c>
      <c r="G205" s="37">
        <v>7158</v>
      </c>
      <c r="H205" s="37">
        <v>-3167</v>
      </c>
      <c r="I205" s="16"/>
      <c r="J205" s="38"/>
    </row>
    <row r="206" spans="1:10" ht="22.5" customHeight="1">
      <c r="A206" s="39"/>
      <c r="B206" s="15"/>
      <c r="C206" s="15"/>
      <c r="D206" s="15"/>
      <c r="E206" s="16" t="s">
        <v>58</v>
      </c>
      <c r="F206" s="37">
        <v>6</v>
      </c>
      <c r="G206" s="37">
        <v>8</v>
      </c>
      <c r="H206" s="37">
        <v>-2</v>
      </c>
      <c r="I206" s="16" t="s">
        <v>133</v>
      </c>
      <c r="J206" s="40">
        <v>-2000</v>
      </c>
    </row>
    <row r="207" spans="1:10" ht="22.5" customHeight="1">
      <c r="A207" s="39"/>
      <c r="B207" s="15"/>
      <c r="C207" s="15"/>
      <c r="D207" s="15"/>
      <c r="E207" s="16" t="s">
        <v>68</v>
      </c>
      <c r="F207" s="37">
        <v>199</v>
      </c>
      <c r="G207" s="37">
        <v>600</v>
      </c>
      <c r="H207" s="37">
        <v>-401</v>
      </c>
      <c r="I207" s="16" t="s">
        <v>437</v>
      </c>
      <c r="J207" s="40">
        <v>-401000</v>
      </c>
    </row>
    <row r="208" spans="1:10" ht="22.5" customHeight="1">
      <c r="A208" s="39"/>
      <c r="B208" s="15"/>
      <c r="C208" s="15"/>
      <c r="D208" s="15"/>
      <c r="E208" s="16" t="s">
        <v>64</v>
      </c>
      <c r="F208" s="37">
        <v>3786</v>
      </c>
      <c r="G208" s="37">
        <v>6550</v>
      </c>
      <c r="H208" s="37">
        <v>-2764</v>
      </c>
      <c r="I208" s="16" t="s">
        <v>138</v>
      </c>
      <c r="J208" s="40">
        <v>-67000</v>
      </c>
    </row>
    <row r="209" spans="1:10" ht="22.5" customHeight="1">
      <c r="A209" s="39"/>
      <c r="B209" s="15"/>
      <c r="C209" s="15"/>
      <c r="D209" s="15"/>
      <c r="E209" s="18"/>
      <c r="F209" s="41"/>
      <c r="G209" s="41"/>
      <c r="H209" s="41"/>
      <c r="I209" s="16" t="s">
        <v>438</v>
      </c>
      <c r="J209" s="40">
        <v>-1291000</v>
      </c>
    </row>
    <row r="210" spans="1:10" ht="22.5" customHeight="1">
      <c r="A210" s="39"/>
      <c r="B210" s="15"/>
      <c r="C210" s="15"/>
      <c r="D210" s="15"/>
      <c r="E210" s="18"/>
      <c r="F210" s="41"/>
      <c r="G210" s="41"/>
      <c r="H210" s="41"/>
      <c r="I210" s="16" t="s">
        <v>139</v>
      </c>
      <c r="J210" s="40">
        <v>-4000</v>
      </c>
    </row>
    <row r="211" spans="1:10" ht="22.5" customHeight="1">
      <c r="A211" s="39"/>
      <c r="B211" s="15"/>
      <c r="C211" s="15"/>
      <c r="D211" s="15"/>
      <c r="E211" s="18"/>
      <c r="F211" s="41"/>
      <c r="G211" s="41"/>
      <c r="H211" s="41"/>
      <c r="I211" s="16" t="s">
        <v>140</v>
      </c>
      <c r="J211" s="40">
        <v>-1310000</v>
      </c>
    </row>
    <row r="212" spans="1:10" ht="22.5" customHeight="1">
      <c r="A212" s="39"/>
      <c r="B212" s="15"/>
      <c r="C212" s="15"/>
      <c r="D212" s="15"/>
      <c r="E212" s="18"/>
      <c r="F212" s="41"/>
      <c r="G212" s="41"/>
      <c r="H212" s="41"/>
      <c r="I212" s="16" t="s">
        <v>141</v>
      </c>
      <c r="J212" s="40">
        <v>-92000</v>
      </c>
    </row>
    <row r="213" spans="1:10" ht="22.5" customHeight="1">
      <c r="A213" s="39"/>
      <c r="B213" s="15"/>
      <c r="C213" s="15"/>
      <c r="D213" s="12" t="s">
        <v>229</v>
      </c>
      <c r="E213" s="6"/>
      <c r="F213" s="37">
        <v>5796</v>
      </c>
      <c r="G213" s="37">
        <v>8693</v>
      </c>
      <c r="H213" s="37">
        <v>-2897</v>
      </c>
      <c r="I213" s="16"/>
      <c r="J213" s="38"/>
    </row>
    <row r="214" spans="1:10" ht="22.5" customHeight="1">
      <c r="A214" s="39"/>
      <c r="B214" s="15"/>
      <c r="C214" s="15"/>
      <c r="D214" s="15"/>
      <c r="E214" s="16" t="s">
        <v>58</v>
      </c>
      <c r="F214" s="37">
        <v>10</v>
      </c>
      <c r="G214" s="37">
        <v>8</v>
      </c>
      <c r="H214" s="37">
        <v>2</v>
      </c>
      <c r="I214" s="16" t="s">
        <v>142</v>
      </c>
      <c r="J214" s="40">
        <v>2000</v>
      </c>
    </row>
    <row r="215" spans="1:10" ht="22.5" customHeight="1">
      <c r="A215" s="39"/>
      <c r="B215" s="15"/>
      <c r="C215" s="15"/>
      <c r="D215" s="15"/>
      <c r="E215" s="16" t="s">
        <v>68</v>
      </c>
      <c r="F215" s="37">
        <v>478</v>
      </c>
      <c r="G215" s="37">
        <v>600</v>
      </c>
      <c r="H215" s="37">
        <v>-122</v>
      </c>
      <c r="I215" s="16" t="s">
        <v>439</v>
      </c>
      <c r="J215" s="40">
        <v>-122000</v>
      </c>
    </row>
    <row r="216" spans="1:10" ht="22.5" customHeight="1">
      <c r="A216" s="39"/>
      <c r="B216" s="15"/>
      <c r="C216" s="15"/>
      <c r="D216" s="15"/>
      <c r="E216" s="16" t="s">
        <v>64</v>
      </c>
      <c r="F216" s="37">
        <v>5308</v>
      </c>
      <c r="G216" s="37">
        <v>8085</v>
      </c>
      <c r="H216" s="37">
        <v>-2777</v>
      </c>
      <c r="I216" s="16" t="s">
        <v>143</v>
      </c>
      <c r="J216" s="40">
        <v>-143000</v>
      </c>
    </row>
    <row r="217" spans="1:10" ht="22.5" customHeight="1">
      <c r="A217" s="39"/>
      <c r="B217" s="15"/>
      <c r="C217" s="15"/>
      <c r="D217" s="15"/>
      <c r="E217" s="18"/>
      <c r="F217" s="41"/>
      <c r="G217" s="41"/>
      <c r="H217" s="41"/>
      <c r="I217" s="16" t="s">
        <v>655</v>
      </c>
      <c r="J217" s="40">
        <v>-868000</v>
      </c>
    </row>
    <row r="218" spans="1:10" ht="22.5" customHeight="1">
      <c r="A218" s="39"/>
      <c r="B218" s="15"/>
      <c r="C218" s="15"/>
      <c r="D218" s="15"/>
      <c r="E218" s="18"/>
      <c r="F218" s="41"/>
      <c r="G218" s="41"/>
      <c r="H218" s="41"/>
      <c r="I218" s="16" t="s">
        <v>144</v>
      </c>
      <c r="J218" s="40">
        <v>-12000</v>
      </c>
    </row>
    <row r="219" spans="1:10" ht="22.5" customHeight="1">
      <c r="A219" s="39"/>
      <c r="B219" s="15"/>
      <c r="C219" s="15"/>
      <c r="D219" s="15"/>
      <c r="E219" s="18"/>
      <c r="F219" s="41"/>
      <c r="G219" s="41"/>
      <c r="H219" s="41"/>
      <c r="I219" s="16" t="s">
        <v>145</v>
      </c>
      <c r="J219" s="40">
        <v>-1650000</v>
      </c>
    </row>
    <row r="220" spans="1:10" ht="22.5" customHeight="1">
      <c r="A220" s="39"/>
      <c r="B220" s="15"/>
      <c r="C220" s="15"/>
      <c r="D220" s="15"/>
      <c r="E220" s="18"/>
      <c r="F220" s="41"/>
      <c r="G220" s="41"/>
      <c r="H220" s="41"/>
      <c r="I220" s="16" t="s">
        <v>146</v>
      </c>
      <c r="J220" s="40">
        <v>-104000</v>
      </c>
    </row>
    <row r="221" spans="1:10" ht="22.5" customHeight="1">
      <c r="A221" s="39"/>
      <c r="B221" s="15"/>
      <c r="C221" s="15"/>
      <c r="D221" s="12" t="s">
        <v>230</v>
      </c>
      <c r="E221" s="6"/>
      <c r="F221" s="37">
        <v>5272</v>
      </c>
      <c r="G221" s="37">
        <v>10166</v>
      </c>
      <c r="H221" s="37">
        <v>-4894</v>
      </c>
      <c r="I221" s="16"/>
      <c r="J221" s="38"/>
    </row>
    <row r="222" spans="1:10" ht="22.5" customHeight="1">
      <c r="A222" s="39"/>
      <c r="B222" s="15"/>
      <c r="C222" s="15"/>
      <c r="D222" s="15"/>
      <c r="E222" s="16" t="s">
        <v>58</v>
      </c>
      <c r="F222" s="37">
        <v>9</v>
      </c>
      <c r="G222" s="37">
        <v>8</v>
      </c>
      <c r="H222" s="37">
        <v>1</v>
      </c>
      <c r="I222" s="16" t="s">
        <v>147</v>
      </c>
      <c r="J222" s="40">
        <v>1000</v>
      </c>
    </row>
    <row r="223" spans="1:10" ht="22.5" customHeight="1">
      <c r="A223" s="39"/>
      <c r="B223" s="15"/>
      <c r="C223" s="15"/>
      <c r="D223" s="15"/>
      <c r="E223" s="16" t="s">
        <v>68</v>
      </c>
      <c r="F223" s="37">
        <v>311</v>
      </c>
      <c r="G223" s="37">
        <v>600</v>
      </c>
      <c r="H223" s="37">
        <v>-289</v>
      </c>
      <c r="I223" s="16" t="s">
        <v>223</v>
      </c>
      <c r="J223" s="40">
        <v>-289000</v>
      </c>
    </row>
    <row r="224" spans="1:10" ht="22.5" customHeight="1">
      <c r="A224" s="39"/>
      <c r="B224" s="15"/>
      <c r="C224" s="15"/>
      <c r="D224" s="15"/>
      <c r="E224" s="16" t="s">
        <v>64</v>
      </c>
      <c r="F224" s="37">
        <v>4952</v>
      </c>
      <c r="G224" s="37">
        <v>9558</v>
      </c>
      <c r="H224" s="37">
        <v>-4606</v>
      </c>
      <c r="I224" s="16" t="s">
        <v>148</v>
      </c>
      <c r="J224" s="40">
        <v>-118000</v>
      </c>
    </row>
    <row r="225" spans="1:10" ht="22.5" customHeight="1">
      <c r="A225" s="39"/>
      <c r="B225" s="15"/>
      <c r="C225" s="15"/>
      <c r="D225" s="15"/>
      <c r="E225" s="18"/>
      <c r="F225" s="41"/>
      <c r="G225" s="41"/>
      <c r="H225" s="41"/>
      <c r="I225" s="16" t="s">
        <v>440</v>
      </c>
      <c r="J225" s="40">
        <v>-2774000</v>
      </c>
    </row>
    <row r="226" spans="1:10" ht="22.5" customHeight="1">
      <c r="A226" s="39"/>
      <c r="B226" s="15"/>
      <c r="C226" s="15"/>
      <c r="D226" s="15"/>
      <c r="E226" s="18"/>
      <c r="F226" s="41"/>
      <c r="G226" s="41"/>
      <c r="H226" s="41"/>
      <c r="I226" s="16" t="s">
        <v>149</v>
      </c>
      <c r="J226" s="40">
        <v>-1000</v>
      </c>
    </row>
    <row r="227" spans="1:10" ht="22.5" customHeight="1">
      <c r="A227" s="39"/>
      <c r="B227" s="15"/>
      <c r="C227" s="15"/>
      <c r="D227" s="15"/>
      <c r="E227" s="18"/>
      <c r="F227" s="41"/>
      <c r="G227" s="41"/>
      <c r="H227" s="41"/>
      <c r="I227" s="16" t="s">
        <v>150</v>
      </c>
      <c r="J227" s="40">
        <v>-1620000</v>
      </c>
    </row>
    <row r="228" spans="1:10" ht="22.5" customHeight="1">
      <c r="A228" s="39"/>
      <c r="B228" s="15"/>
      <c r="C228" s="15"/>
      <c r="D228" s="15"/>
      <c r="E228" s="18"/>
      <c r="F228" s="41"/>
      <c r="G228" s="41"/>
      <c r="H228" s="41"/>
      <c r="I228" s="16" t="s">
        <v>151</v>
      </c>
      <c r="J228" s="40">
        <v>-93000</v>
      </c>
    </row>
    <row r="229" spans="1:10" ht="22.5" customHeight="1">
      <c r="A229" s="39"/>
      <c r="B229" s="15"/>
      <c r="C229" s="15"/>
      <c r="D229" s="12" t="s">
        <v>231</v>
      </c>
      <c r="E229" s="6"/>
      <c r="F229" s="37">
        <v>3686</v>
      </c>
      <c r="G229" s="37">
        <v>4466</v>
      </c>
      <c r="H229" s="37">
        <v>-780</v>
      </c>
      <c r="I229" s="16"/>
      <c r="J229" s="38"/>
    </row>
    <row r="230" ht="1.5" customHeight="1"/>
    <row r="231" ht="22.5" customHeight="1"/>
    <row r="232" ht="1.5" customHeight="1"/>
    <row r="233" ht="5.25" customHeight="1"/>
    <row r="234" spans="1:10" ht="16.5" customHeight="1">
      <c r="A234" s="168" t="s">
        <v>777</v>
      </c>
      <c r="B234" s="168"/>
      <c r="C234" s="168"/>
      <c r="D234" s="168"/>
      <c r="E234" s="168"/>
      <c r="F234" s="168"/>
      <c r="G234" s="168"/>
      <c r="H234" s="168"/>
      <c r="I234" s="24" t="s">
        <v>40</v>
      </c>
      <c r="J234" s="25" t="s">
        <v>300</v>
      </c>
    </row>
    <row r="235" ht="52.5" customHeight="1"/>
    <row r="236" spans="1:10" ht="31.5" customHeight="1">
      <c r="A236" s="146" t="s">
        <v>591</v>
      </c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ht="10.5" customHeight="1"/>
    <row r="238" spans="1:10" ht="16.5" customHeight="1">
      <c r="A238" s="147" t="s">
        <v>41</v>
      </c>
      <c r="B238" s="147"/>
      <c r="C238" s="147"/>
      <c r="D238" s="147"/>
      <c r="E238" s="25" t="s">
        <v>39</v>
      </c>
      <c r="F238" s="168" t="s">
        <v>299</v>
      </c>
      <c r="G238" s="168"/>
      <c r="H238" s="168"/>
      <c r="I238" s="168"/>
      <c r="J238" s="168"/>
    </row>
    <row r="239" spans="1:10" ht="22.5" customHeight="1">
      <c r="A239" s="164" t="s">
        <v>773</v>
      </c>
      <c r="B239" s="164"/>
      <c r="C239" s="164"/>
      <c r="D239" s="164"/>
      <c r="E239" s="164"/>
      <c r="F239" s="165" t="s">
        <v>37</v>
      </c>
      <c r="G239" s="165" t="s">
        <v>38</v>
      </c>
      <c r="H239" s="165" t="s">
        <v>48</v>
      </c>
      <c r="I239" s="164" t="s">
        <v>43</v>
      </c>
      <c r="J239" s="164"/>
    </row>
    <row r="240" spans="1:10" ht="22.5" customHeight="1">
      <c r="A240" s="36" t="s">
        <v>772</v>
      </c>
      <c r="B240" s="36" t="s">
        <v>774</v>
      </c>
      <c r="C240" s="36" t="s">
        <v>776</v>
      </c>
      <c r="D240" s="36" t="s">
        <v>47</v>
      </c>
      <c r="E240" s="2" t="s">
        <v>42</v>
      </c>
      <c r="F240" s="165"/>
      <c r="G240" s="165"/>
      <c r="H240" s="165"/>
      <c r="I240" s="164"/>
      <c r="J240" s="164"/>
    </row>
    <row r="241" spans="1:10" ht="22.5" customHeight="1">
      <c r="A241" s="39"/>
      <c r="B241" s="15"/>
      <c r="C241" s="15"/>
      <c r="D241" s="15"/>
      <c r="E241" s="16" t="s">
        <v>64</v>
      </c>
      <c r="F241" s="37">
        <v>3378</v>
      </c>
      <c r="G241" s="37">
        <v>4158</v>
      </c>
      <c r="H241" s="37">
        <v>-780</v>
      </c>
      <c r="I241" s="16" t="s">
        <v>152</v>
      </c>
      <c r="J241" s="40">
        <v>-600000</v>
      </c>
    </row>
    <row r="242" spans="1:10" ht="22.5" customHeight="1">
      <c r="A242" s="39"/>
      <c r="B242" s="15"/>
      <c r="C242" s="15"/>
      <c r="D242" s="15"/>
      <c r="E242" s="18"/>
      <c r="F242" s="41"/>
      <c r="G242" s="41"/>
      <c r="H242" s="41"/>
      <c r="I242" s="16" t="s">
        <v>642</v>
      </c>
      <c r="J242" s="40">
        <v>-180000</v>
      </c>
    </row>
    <row r="243" spans="1:10" ht="22.5" customHeight="1">
      <c r="A243" s="39"/>
      <c r="B243" s="15"/>
      <c r="C243" s="15"/>
      <c r="D243" s="12" t="s">
        <v>232</v>
      </c>
      <c r="E243" s="6"/>
      <c r="F243" s="37">
        <v>3429</v>
      </c>
      <c r="G243" s="37">
        <v>4212</v>
      </c>
      <c r="H243" s="37">
        <v>-783</v>
      </c>
      <c r="I243" s="16"/>
      <c r="J243" s="38"/>
    </row>
    <row r="244" spans="1:10" ht="22.5" customHeight="1">
      <c r="A244" s="39"/>
      <c r="B244" s="15"/>
      <c r="C244" s="15"/>
      <c r="D244" s="15"/>
      <c r="E244" s="16" t="s">
        <v>58</v>
      </c>
      <c r="F244" s="37">
        <v>8</v>
      </c>
      <c r="G244" s="37">
        <v>0</v>
      </c>
      <c r="H244" s="37">
        <v>8</v>
      </c>
      <c r="I244" s="16" t="s">
        <v>707</v>
      </c>
      <c r="J244" s="40">
        <v>8000</v>
      </c>
    </row>
    <row r="245" spans="1:10" ht="22.5" customHeight="1">
      <c r="A245" s="39"/>
      <c r="B245" s="15"/>
      <c r="C245" s="15"/>
      <c r="D245" s="15"/>
      <c r="E245" s="16" t="s">
        <v>68</v>
      </c>
      <c r="F245" s="37">
        <v>96</v>
      </c>
      <c r="G245" s="37">
        <v>0</v>
      </c>
      <c r="H245" s="37">
        <v>96</v>
      </c>
      <c r="I245" s="16" t="s">
        <v>227</v>
      </c>
      <c r="J245" s="40">
        <v>96000</v>
      </c>
    </row>
    <row r="246" spans="1:10" ht="22.5" customHeight="1">
      <c r="A246" s="39"/>
      <c r="B246" s="15"/>
      <c r="C246" s="15"/>
      <c r="D246" s="15"/>
      <c r="E246" s="16" t="s">
        <v>64</v>
      </c>
      <c r="F246" s="37">
        <v>3325</v>
      </c>
      <c r="G246" s="37">
        <v>4212</v>
      </c>
      <c r="H246" s="37">
        <v>-887</v>
      </c>
      <c r="I246" s="16" t="s">
        <v>152</v>
      </c>
      <c r="J246" s="40">
        <v>-600000</v>
      </c>
    </row>
    <row r="247" spans="1:10" ht="22.5" customHeight="1">
      <c r="A247" s="39"/>
      <c r="B247" s="15"/>
      <c r="C247" s="15"/>
      <c r="D247" s="15"/>
      <c r="E247" s="18"/>
      <c r="F247" s="41"/>
      <c r="G247" s="41"/>
      <c r="H247" s="41"/>
      <c r="I247" s="16" t="s">
        <v>153</v>
      </c>
      <c r="J247" s="40">
        <v>-496000</v>
      </c>
    </row>
    <row r="248" spans="1:10" ht="22.5" customHeight="1">
      <c r="A248" s="39"/>
      <c r="B248" s="15"/>
      <c r="C248" s="15"/>
      <c r="D248" s="15"/>
      <c r="E248" s="18"/>
      <c r="F248" s="41"/>
      <c r="G248" s="41"/>
      <c r="H248" s="41"/>
      <c r="I248" s="16" t="s">
        <v>154</v>
      </c>
      <c r="J248" s="40">
        <v>-4000</v>
      </c>
    </row>
    <row r="249" spans="1:10" ht="22.5" customHeight="1">
      <c r="A249" s="39"/>
      <c r="B249" s="15"/>
      <c r="C249" s="15"/>
      <c r="D249" s="15"/>
      <c r="E249" s="18"/>
      <c r="F249" s="41"/>
      <c r="G249" s="41"/>
      <c r="H249" s="41"/>
      <c r="I249" s="16" t="s">
        <v>155</v>
      </c>
      <c r="J249" s="40">
        <v>213000</v>
      </c>
    </row>
    <row r="250" spans="1:10" ht="22.5" customHeight="1">
      <c r="A250" s="39"/>
      <c r="B250" s="15"/>
      <c r="C250" s="15"/>
      <c r="D250" s="12" t="s">
        <v>233</v>
      </c>
      <c r="E250" s="6"/>
      <c r="F250" s="37">
        <v>4118</v>
      </c>
      <c r="G250" s="37">
        <v>4718</v>
      </c>
      <c r="H250" s="37">
        <v>-600</v>
      </c>
      <c r="I250" s="16"/>
      <c r="J250" s="38"/>
    </row>
    <row r="251" spans="1:10" ht="22.5" customHeight="1">
      <c r="A251" s="39"/>
      <c r="B251" s="15"/>
      <c r="C251" s="15"/>
      <c r="D251" s="15"/>
      <c r="E251" s="16" t="s">
        <v>64</v>
      </c>
      <c r="F251" s="37">
        <v>3612</v>
      </c>
      <c r="G251" s="37">
        <v>4212</v>
      </c>
      <c r="H251" s="37">
        <v>-600</v>
      </c>
      <c r="I251" s="16" t="s">
        <v>152</v>
      </c>
      <c r="J251" s="40">
        <v>-600000</v>
      </c>
    </row>
    <row r="252" spans="1:10" ht="22.5" customHeight="1">
      <c r="A252" s="39"/>
      <c r="B252" s="15"/>
      <c r="C252" s="15"/>
      <c r="D252" s="12" t="s">
        <v>234</v>
      </c>
      <c r="E252" s="6"/>
      <c r="F252" s="37">
        <v>54925</v>
      </c>
      <c r="G252" s="37">
        <v>60869</v>
      </c>
      <c r="H252" s="37">
        <v>-5944</v>
      </c>
      <c r="I252" s="16"/>
      <c r="J252" s="38"/>
    </row>
    <row r="253" spans="1:10" ht="22.5" customHeight="1">
      <c r="A253" s="39"/>
      <c r="B253" s="15"/>
      <c r="C253" s="15"/>
      <c r="D253" s="15"/>
      <c r="E253" s="16" t="s">
        <v>58</v>
      </c>
      <c r="F253" s="37">
        <v>57</v>
      </c>
      <c r="G253" s="37">
        <v>25</v>
      </c>
      <c r="H253" s="37">
        <v>32</v>
      </c>
      <c r="I253" s="16" t="s">
        <v>156</v>
      </c>
      <c r="J253" s="40">
        <v>-18000</v>
      </c>
    </row>
    <row r="254" spans="1:10" ht="22.5" customHeight="1">
      <c r="A254" s="39"/>
      <c r="B254" s="15"/>
      <c r="C254" s="15"/>
      <c r="D254" s="15"/>
      <c r="E254" s="18"/>
      <c r="F254" s="41"/>
      <c r="G254" s="41"/>
      <c r="H254" s="41"/>
      <c r="I254" s="16" t="s">
        <v>451</v>
      </c>
      <c r="J254" s="40">
        <v>50000</v>
      </c>
    </row>
    <row r="255" spans="1:10" ht="22.5" customHeight="1">
      <c r="A255" s="39"/>
      <c r="B255" s="15"/>
      <c r="C255" s="15"/>
      <c r="D255" s="15"/>
      <c r="E255" s="16" t="s">
        <v>68</v>
      </c>
      <c r="F255" s="37">
        <v>2774</v>
      </c>
      <c r="G255" s="37">
        <v>2500</v>
      </c>
      <c r="H255" s="37">
        <v>274</v>
      </c>
      <c r="I255" s="16" t="s">
        <v>441</v>
      </c>
      <c r="J255" s="40">
        <v>274000</v>
      </c>
    </row>
    <row r="256" spans="1:10" ht="22.5" customHeight="1">
      <c r="A256" s="39"/>
      <c r="B256" s="15"/>
      <c r="C256" s="15"/>
      <c r="D256" s="15"/>
      <c r="E256" s="16" t="s">
        <v>64</v>
      </c>
      <c r="F256" s="37">
        <v>52094</v>
      </c>
      <c r="G256" s="37">
        <v>58344</v>
      </c>
      <c r="H256" s="37">
        <v>-6250</v>
      </c>
      <c r="I256" s="16" t="s">
        <v>157</v>
      </c>
      <c r="J256" s="40">
        <v>-4314000</v>
      </c>
    </row>
    <row r="257" spans="1:10" ht="22.5" customHeight="1">
      <c r="A257" s="39"/>
      <c r="B257" s="15"/>
      <c r="C257" s="15"/>
      <c r="D257" s="15"/>
      <c r="E257" s="18"/>
      <c r="F257" s="41"/>
      <c r="G257" s="41"/>
      <c r="H257" s="41"/>
      <c r="I257" s="16" t="s">
        <v>158</v>
      </c>
      <c r="J257" s="40">
        <v>3116000</v>
      </c>
    </row>
    <row r="258" spans="1:10" ht="22.5" customHeight="1">
      <c r="A258" s="39"/>
      <c r="B258" s="15"/>
      <c r="C258" s="15"/>
      <c r="D258" s="15"/>
      <c r="E258" s="18"/>
      <c r="F258" s="41"/>
      <c r="G258" s="41"/>
      <c r="H258" s="41"/>
      <c r="I258" s="16" t="s">
        <v>159</v>
      </c>
      <c r="J258" s="40">
        <v>-9663000</v>
      </c>
    </row>
    <row r="259" spans="1:10" ht="22.5" customHeight="1">
      <c r="A259" s="39"/>
      <c r="B259" s="15"/>
      <c r="C259" s="15"/>
      <c r="D259" s="15"/>
      <c r="E259" s="18"/>
      <c r="F259" s="41"/>
      <c r="G259" s="41"/>
      <c r="H259" s="41"/>
      <c r="I259" s="16" t="s">
        <v>705</v>
      </c>
      <c r="J259" s="40">
        <v>3639000</v>
      </c>
    </row>
    <row r="260" spans="1:10" ht="22.5" customHeight="1">
      <c r="A260" s="39"/>
      <c r="B260" s="15"/>
      <c r="C260" s="15"/>
      <c r="D260" s="15"/>
      <c r="E260" s="18"/>
      <c r="F260" s="41"/>
      <c r="G260" s="41"/>
      <c r="H260" s="41"/>
      <c r="I260" s="16" t="s">
        <v>706</v>
      </c>
      <c r="J260" s="40">
        <v>-294000</v>
      </c>
    </row>
    <row r="261" spans="1:10" ht="22.5" customHeight="1">
      <c r="A261" s="39"/>
      <c r="B261" s="15"/>
      <c r="C261" s="15"/>
      <c r="D261" s="15"/>
      <c r="E261" s="18"/>
      <c r="F261" s="41"/>
      <c r="G261" s="41"/>
      <c r="H261" s="41"/>
      <c r="I261" s="16" t="s">
        <v>160</v>
      </c>
      <c r="J261" s="40">
        <v>-356000</v>
      </c>
    </row>
    <row r="262" spans="1:10" ht="22.5" customHeight="1">
      <c r="A262" s="39"/>
      <c r="B262" s="15"/>
      <c r="C262" s="15"/>
      <c r="D262" s="15"/>
      <c r="E262" s="18"/>
      <c r="F262" s="41"/>
      <c r="G262" s="41"/>
      <c r="H262" s="41"/>
      <c r="I262" s="16" t="s">
        <v>161</v>
      </c>
      <c r="J262" s="40">
        <v>282000</v>
      </c>
    </row>
    <row r="263" spans="1:10" ht="22.5" customHeight="1">
      <c r="A263" s="39"/>
      <c r="B263" s="15"/>
      <c r="C263" s="15"/>
      <c r="D263" s="15"/>
      <c r="E263" s="18"/>
      <c r="F263" s="41"/>
      <c r="G263" s="41"/>
      <c r="H263" s="41"/>
      <c r="I263" s="16" t="s">
        <v>703</v>
      </c>
      <c r="J263" s="40">
        <v>1340000</v>
      </c>
    </row>
    <row r="264" spans="1:10" ht="22.5" customHeight="1">
      <c r="A264" s="39"/>
      <c r="B264" s="14"/>
      <c r="C264" s="12" t="s">
        <v>69</v>
      </c>
      <c r="D264" s="5"/>
      <c r="E264" s="6"/>
      <c r="F264" s="37">
        <v>51578</v>
      </c>
      <c r="G264" s="37">
        <v>58469</v>
      </c>
      <c r="H264" s="37">
        <v>-6891</v>
      </c>
      <c r="I264" s="16"/>
      <c r="J264" s="38"/>
    </row>
    <row r="265" spans="1:10" ht="22.5" customHeight="1">
      <c r="A265" s="39"/>
      <c r="B265" s="15"/>
      <c r="C265" s="15"/>
      <c r="D265" s="12" t="s">
        <v>235</v>
      </c>
      <c r="E265" s="6"/>
      <c r="F265" s="37">
        <v>21477</v>
      </c>
      <c r="G265" s="37">
        <v>20568</v>
      </c>
      <c r="H265" s="37">
        <v>909</v>
      </c>
      <c r="I265" s="16"/>
      <c r="J265" s="38"/>
    </row>
    <row r="266" spans="1:10" ht="22.5" customHeight="1">
      <c r="A266" s="39"/>
      <c r="B266" s="15"/>
      <c r="C266" s="15"/>
      <c r="D266" s="15"/>
      <c r="E266" s="16" t="s">
        <v>64</v>
      </c>
      <c r="F266" s="37">
        <v>20909</v>
      </c>
      <c r="G266" s="37">
        <v>20000</v>
      </c>
      <c r="H266" s="37">
        <v>909</v>
      </c>
      <c r="I266" s="16" t="s">
        <v>442</v>
      </c>
      <c r="J266" s="40">
        <v>909000</v>
      </c>
    </row>
    <row r="267" spans="1:10" ht="22.5" customHeight="1">
      <c r="A267" s="39"/>
      <c r="B267" s="15"/>
      <c r="C267" s="15"/>
      <c r="D267" s="12" t="s">
        <v>585</v>
      </c>
      <c r="E267" s="6"/>
      <c r="F267" s="37">
        <v>0</v>
      </c>
      <c r="G267" s="37">
        <v>8600</v>
      </c>
      <c r="H267" s="37">
        <v>-8600</v>
      </c>
      <c r="I267" s="16"/>
      <c r="J267" s="38"/>
    </row>
    <row r="268" spans="1:10" ht="22.5" customHeight="1">
      <c r="A268" s="39"/>
      <c r="B268" s="15"/>
      <c r="C268" s="15"/>
      <c r="D268" s="15"/>
      <c r="E268" s="16" t="s">
        <v>58</v>
      </c>
      <c r="F268" s="37">
        <v>0</v>
      </c>
      <c r="G268" s="37">
        <v>728</v>
      </c>
      <c r="H268" s="37">
        <v>-728</v>
      </c>
      <c r="I268" s="16" t="s">
        <v>162</v>
      </c>
      <c r="J268" s="40">
        <v>-120000</v>
      </c>
    </row>
    <row r="269" ht="1.5" customHeight="1"/>
    <row r="270" ht="22.5" customHeight="1"/>
    <row r="271" ht="1.5" customHeight="1"/>
    <row r="272" ht="5.25" customHeight="1"/>
    <row r="273" spans="1:10" ht="16.5" customHeight="1">
      <c r="A273" s="168" t="s">
        <v>778</v>
      </c>
      <c r="B273" s="168"/>
      <c r="C273" s="168"/>
      <c r="D273" s="168"/>
      <c r="E273" s="168"/>
      <c r="F273" s="168"/>
      <c r="G273" s="168"/>
      <c r="H273" s="168"/>
      <c r="I273" s="24" t="s">
        <v>40</v>
      </c>
      <c r="J273" s="25" t="s">
        <v>300</v>
      </c>
    </row>
    <row r="274" ht="52.5" customHeight="1"/>
    <row r="275" spans="1:10" ht="31.5" customHeight="1">
      <c r="A275" s="146" t="s">
        <v>591</v>
      </c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ht="10.5" customHeight="1"/>
    <row r="277" spans="1:10" ht="16.5" customHeight="1">
      <c r="A277" s="147" t="s">
        <v>41</v>
      </c>
      <c r="B277" s="147"/>
      <c r="C277" s="147"/>
      <c r="D277" s="147"/>
      <c r="E277" s="25" t="s">
        <v>39</v>
      </c>
      <c r="F277" s="168" t="s">
        <v>299</v>
      </c>
      <c r="G277" s="168"/>
      <c r="H277" s="168"/>
      <c r="I277" s="168"/>
      <c r="J277" s="168"/>
    </row>
    <row r="278" spans="1:10" ht="22.5" customHeight="1">
      <c r="A278" s="164" t="s">
        <v>773</v>
      </c>
      <c r="B278" s="164"/>
      <c r="C278" s="164"/>
      <c r="D278" s="164"/>
      <c r="E278" s="164"/>
      <c r="F278" s="165" t="s">
        <v>37</v>
      </c>
      <c r="G278" s="165" t="s">
        <v>38</v>
      </c>
      <c r="H278" s="165" t="s">
        <v>48</v>
      </c>
      <c r="I278" s="164" t="s">
        <v>43</v>
      </c>
      <c r="J278" s="164"/>
    </row>
    <row r="279" spans="1:10" ht="22.5" customHeight="1">
      <c r="A279" s="36" t="s">
        <v>772</v>
      </c>
      <c r="B279" s="36" t="s">
        <v>774</v>
      </c>
      <c r="C279" s="36" t="s">
        <v>776</v>
      </c>
      <c r="D279" s="36" t="s">
        <v>47</v>
      </c>
      <c r="E279" s="2" t="s">
        <v>42</v>
      </c>
      <c r="F279" s="165"/>
      <c r="G279" s="165"/>
      <c r="H279" s="165"/>
      <c r="I279" s="164"/>
      <c r="J279" s="164"/>
    </row>
    <row r="280" spans="1:10" ht="22.5" customHeight="1">
      <c r="A280" s="39"/>
      <c r="B280" s="15"/>
      <c r="C280" s="15"/>
      <c r="D280" s="15"/>
      <c r="E280" s="18"/>
      <c r="F280" s="41"/>
      <c r="G280" s="41"/>
      <c r="H280" s="41"/>
      <c r="I280" s="16" t="s">
        <v>163</v>
      </c>
      <c r="J280" s="40">
        <v>-8000</v>
      </c>
    </row>
    <row r="281" spans="1:10" ht="22.5" customHeight="1">
      <c r="A281" s="39"/>
      <c r="B281" s="15"/>
      <c r="C281" s="15"/>
      <c r="D281" s="15"/>
      <c r="E281" s="18"/>
      <c r="F281" s="41"/>
      <c r="G281" s="41"/>
      <c r="H281" s="41"/>
      <c r="I281" s="16" t="s">
        <v>704</v>
      </c>
      <c r="J281" s="40">
        <v>-100000</v>
      </c>
    </row>
    <row r="282" spans="1:10" ht="22.5" customHeight="1">
      <c r="A282" s="39"/>
      <c r="B282" s="15"/>
      <c r="C282" s="15"/>
      <c r="D282" s="15"/>
      <c r="E282" s="18"/>
      <c r="F282" s="41"/>
      <c r="G282" s="41"/>
      <c r="H282" s="41"/>
      <c r="I282" s="16" t="s">
        <v>701</v>
      </c>
      <c r="J282" s="40">
        <v>-200000</v>
      </c>
    </row>
    <row r="283" spans="1:10" ht="22.5" customHeight="1">
      <c r="A283" s="39"/>
      <c r="B283" s="15"/>
      <c r="C283" s="15"/>
      <c r="D283" s="15"/>
      <c r="E283" s="18"/>
      <c r="F283" s="41"/>
      <c r="G283" s="41"/>
      <c r="H283" s="41"/>
      <c r="I283" s="16" t="s">
        <v>443</v>
      </c>
      <c r="J283" s="40">
        <v>-300000</v>
      </c>
    </row>
    <row r="284" spans="1:10" ht="22.5" customHeight="1">
      <c r="A284" s="39"/>
      <c r="B284" s="15"/>
      <c r="C284" s="15"/>
      <c r="D284" s="15"/>
      <c r="E284" s="16" t="s">
        <v>68</v>
      </c>
      <c r="F284" s="37">
        <v>0</v>
      </c>
      <c r="G284" s="37">
        <v>72</v>
      </c>
      <c r="H284" s="37">
        <v>-72</v>
      </c>
      <c r="I284" s="16" t="s">
        <v>164</v>
      </c>
      <c r="J284" s="40">
        <v>-72000</v>
      </c>
    </row>
    <row r="285" spans="1:10" ht="22.5" customHeight="1">
      <c r="A285" s="39"/>
      <c r="B285" s="15"/>
      <c r="C285" s="15"/>
      <c r="D285" s="15"/>
      <c r="E285" s="16" t="s">
        <v>64</v>
      </c>
      <c r="F285" s="37">
        <v>0</v>
      </c>
      <c r="G285" s="37">
        <v>7800</v>
      </c>
      <c r="H285" s="37">
        <v>-7800</v>
      </c>
      <c r="I285" s="16" t="s">
        <v>702</v>
      </c>
      <c r="J285" s="40">
        <v>-1200000</v>
      </c>
    </row>
    <row r="286" spans="1:10" ht="22.5" customHeight="1">
      <c r="A286" s="39"/>
      <c r="B286" s="15"/>
      <c r="C286" s="15"/>
      <c r="D286" s="15"/>
      <c r="E286" s="18"/>
      <c r="F286" s="41"/>
      <c r="G286" s="41"/>
      <c r="H286" s="41"/>
      <c r="I286" s="16" t="s">
        <v>699</v>
      </c>
      <c r="J286" s="40">
        <v>-2100000</v>
      </c>
    </row>
    <row r="287" spans="1:10" ht="22.5" customHeight="1">
      <c r="A287" s="39"/>
      <c r="B287" s="15"/>
      <c r="C287" s="15"/>
      <c r="D287" s="15"/>
      <c r="E287" s="18"/>
      <c r="F287" s="41"/>
      <c r="G287" s="41"/>
      <c r="H287" s="41"/>
      <c r="I287" s="16" t="s">
        <v>165</v>
      </c>
      <c r="J287" s="40">
        <v>-720000</v>
      </c>
    </row>
    <row r="288" spans="1:10" ht="22.5" customHeight="1">
      <c r="A288" s="39"/>
      <c r="B288" s="15"/>
      <c r="C288" s="15"/>
      <c r="D288" s="15"/>
      <c r="E288" s="18"/>
      <c r="F288" s="41"/>
      <c r="G288" s="41"/>
      <c r="H288" s="41"/>
      <c r="I288" s="16" t="s">
        <v>166</v>
      </c>
      <c r="J288" s="40">
        <v>-450000</v>
      </c>
    </row>
    <row r="289" spans="1:10" ht="22.5" customHeight="1">
      <c r="A289" s="39"/>
      <c r="B289" s="15"/>
      <c r="C289" s="15"/>
      <c r="D289" s="15"/>
      <c r="E289" s="18"/>
      <c r="F289" s="41"/>
      <c r="G289" s="41"/>
      <c r="H289" s="41"/>
      <c r="I289" s="16" t="s">
        <v>700</v>
      </c>
      <c r="J289" s="40">
        <v>-1800000</v>
      </c>
    </row>
    <row r="290" spans="1:10" ht="22.5" customHeight="1">
      <c r="A290" s="39"/>
      <c r="B290" s="15"/>
      <c r="C290" s="15"/>
      <c r="D290" s="15"/>
      <c r="E290" s="18"/>
      <c r="F290" s="41"/>
      <c r="G290" s="41"/>
      <c r="H290" s="41"/>
      <c r="I290" s="16" t="s">
        <v>167</v>
      </c>
      <c r="J290" s="40">
        <v>-630000</v>
      </c>
    </row>
    <row r="291" spans="1:10" ht="22.5" customHeight="1">
      <c r="A291" s="39"/>
      <c r="B291" s="15"/>
      <c r="C291" s="15"/>
      <c r="D291" s="15"/>
      <c r="E291" s="18"/>
      <c r="F291" s="41"/>
      <c r="G291" s="41"/>
      <c r="H291" s="41"/>
      <c r="I291" s="16" t="s">
        <v>168</v>
      </c>
      <c r="J291" s="40">
        <v>-900000</v>
      </c>
    </row>
    <row r="292" spans="1:10" ht="22.5" customHeight="1">
      <c r="A292" s="39"/>
      <c r="B292" s="15"/>
      <c r="C292" s="15"/>
      <c r="D292" s="12" t="s">
        <v>582</v>
      </c>
      <c r="E292" s="6"/>
      <c r="F292" s="37">
        <v>800</v>
      </c>
      <c r="G292" s="37">
        <v>0</v>
      </c>
      <c r="H292" s="37">
        <v>800</v>
      </c>
      <c r="I292" s="16"/>
      <c r="J292" s="38"/>
    </row>
    <row r="293" spans="1:10" ht="22.5" customHeight="1">
      <c r="A293" s="39"/>
      <c r="B293" s="15"/>
      <c r="C293" s="15"/>
      <c r="D293" s="15"/>
      <c r="E293" s="16" t="s">
        <v>50</v>
      </c>
      <c r="F293" s="37">
        <v>300</v>
      </c>
      <c r="G293" s="37">
        <v>0</v>
      </c>
      <c r="H293" s="37">
        <v>300</v>
      </c>
      <c r="I293" s="16" t="s">
        <v>697</v>
      </c>
      <c r="J293" s="40">
        <v>300000</v>
      </c>
    </row>
    <row r="294" spans="1:10" ht="22.5" customHeight="1">
      <c r="A294" s="39"/>
      <c r="B294" s="15"/>
      <c r="C294" s="15"/>
      <c r="D294" s="15"/>
      <c r="E294" s="16" t="s">
        <v>65</v>
      </c>
      <c r="F294" s="37">
        <v>400</v>
      </c>
      <c r="G294" s="37">
        <v>0</v>
      </c>
      <c r="H294" s="37">
        <v>400</v>
      </c>
      <c r="I294" s="16" t="s">
        <v>698</v>
      </c>
      <c r="J294" s="40">
        <v>400000</v>
      </c>
    </row>
    <row r="295" spans="1:10" ht="22.5" customHeight="1">
      <c r="A295" s="39"/>
      <c r="B295" s="15"/>
      <c r="C295" s="15"/>
      <c r="D295" s="15"/>
      <c r="E295" s="16" t="s">
        <v>253</v>
      </c>
      <c r="F295" s="37">
        <v>100</v>
      </c>
      <c r="G295" s="37">
        <v>0</v>
      </c>
      <c r="H295" s="37">
        <v>100</v>
      </c>
      <c r="I295" s="16" t="s">
        <v>444</v>
      </c>
      <c r="J295" s="40">
        <v>100000</v>
      </c>
    </row>
    <row r="296" spans="1:10" ht="22.5" customHeight="1">
      <c r="A296" s="39"/>
      <c r="B296" s="14"/>
      <c r="C296" s="12" t="s">
        <v>70</v>
      </c>
      <c r="D296" s="5"/>
      <c r="E296" s="6"/>
      <c r="F296" s="37">
        <v>3518</v>
      </c>
      <c r="G296" s="37">
        <v>6836</v>
      </c>
      <c r="H296" s="37">
        <v>-3318</v>
      </c>
      <c r="I296" s="16"/>
      <c r="J296" s="38"/>
    </row>
    <row r="297" spans="1:10" ht="22.5" customHeight="1">
      <c r="A297" s="39"/>
      <c r="B297" s="15"/>
      <c r="C297" s="15"/>
      <c r="D297" s="12" t="s">
        <v>605</v>
      </c>
      <c r="E297" s="6"/>
      <c r="F297" s="37">
        <v>1432</v>
      </c>
      <c r="G297" s="37">
        <v>4750</v>
      </c>
      <c r="H297" s="37">
        <v>-3318</v>
      </c>
      <c r="I297" s="16"/>
      <c r="J297" s="38"/>
    </row>
    <row r="298" spans="1:10" ht="22.5" customHeight="1">
      <c r="A298" s="39"/>
      <c r="B298" s="15"/>
      <c r="C298" s="15"/>
      <c r="D298" s="15"/>
      <c r="E298" s="16" t="s">
        <v>49</v>
      </c>
      <c r="F298" s="37">
        <v>1432</v>
      </c>
      <c r="G298" s="37">
        <v>4750</v>
      </c>
      <c r="H298" s="37">
        <v>-3318</v>
      </c>
      <c r="I298" s="16" t="s">
        <v>695</v>
      </c>
      <c r="J298" s="40">
        <v>-3173000</v>
      </c>
    </row>
    <row r="299" spans="1:10" ht="22.5" customHeight="1">
      <c r="A299" s="39"/>
      <c r="B299" s="15"/>
      <c r="C299" s="15"/>
      <c r="D299" s="15"/>
      <c r="E299" s="18"/>
      <c r="F299" s="41"/>
      <c r="G299" s="41"/>
      <c r="H299" s="41"/>
      <c r="I299" s="16" t="s">
        <v>696</v>
      </c>
      <c r="J299" s="40">
        <v>-145000</v>
      </c>
    </row>
    <row r="300" spans="1:10" ht="22.5" customHeight="1">
      <c r="A300" s="12" t="s">
        <v>236</v>
      </c>
      <c r="B300" s="5"/>
      <c r="C300" s="5"/>
      <c r="D300" s="5"/>
      <c r="E300" s="6"/>
      <c r="F300" s="37">
        <v>485093</v>
      </c>
      <c r="G300" s="37">
        <v>392888</v>
      </c>
      <c r="H300" s="37">
        <v>92205</v>
      </c>
      <c r="I300" s="16"/>
      <c r="J300" s="38"/>
    </row>
    <row r="301" spans="1:10" ht="22.5" customHeight="1">
      <c r="A301" s="14"/>
      <c r="B301" s="12" t="s">
        <v>237</v>
      </c>
      <c r="C301" s="5"/>
      <c r="D301" s="5"/>
      <c r="E301" s="6"/>
      <c r="F301" s="37">
        <v>285227</v>
      </c>
      <c r="G301" s="37">
        <v>202240</v>
      </c>
      <c r="H301" s="37">
        <v>82987</v>
      </c>
      <c r="I301" s="16"/>
      <c r="J301" s="38"/>
    </row>
    <row r="302" spans="1:10" ht="22.5" customHeight="1">
      <c r="A302" s="39"/>
      <c r="B302" s="14"/>
      <c r="C302" s="12" t="s">
        <v>238</v>
      </c>
      <c r="D302" s="5"/>
      <c r="E302" s="6"/>
      <c r="F302" s="37">
        <v>143320</v>
      </c>
      <c r="G302" s="37">
        <v>139120</v>
      </c>
      <c r="H302" s="37">
        <v>4200</v>
      </c>
      <c r="I302" s="16"/>
      <c r="J302" s="38"/>
    </row>
    <row r="303" spans="1:10" ht="22.5" customHeight="1">
      <c r="A303" s="39"/>
      <c r="B303" s="15"/>
      <c r="C303" s="15"/>
      <c r="D303" s="12" t="s">
        <v>614</v>
      </c>
      <c r="E303" s="6"/>
      <c r="F303" s="37">
        <v>4200</v>
      </c>
      <c r="G303" s="37">
        <v>0</v>
      </c>
      <c r="H303" s="37">
        <v>4200</v>
      </c>
      <c r="I303" s="16"/>
      <c r="J303" s="38"/>
    </row>
    <row r="304" spans="1:10" ht="22.5" customHeight="1">
      <c r="A304" s="39"/>
      <c r="B304" s="15"/>
      <c r="C304" s="15"/>
      <c r="D304" s="15"/>
      <c r="E304" s="16" t="s">
        <v>71</v>
      </c>
      <c r="F304" s="37">
        <v>4200</v>
      </c>
      <c r="G304" s="37">
        <v>0</v>
      </c>
      <c r="H304" s="37">
        <v>4200</v>
      </c>
      <c r="I304" s="16" t="s">
        <v>744</v>
      </c>
      <c r="J304" s="40">
        <v>4200000</v>
      </c>
    </row>
    <row r="305" spans="1:10" ht="22.5" customHeight="1">
      <c r="A305" s="39"/>
      <c r="B305" s="14"/>
      <c r="C305" s="12" t="s">
        <v>239</v>
      </c>
      <c r="D305" s="5"/>
      <c r="E305" s="6"/>
      <c r="F305" s="37">
        <v>141907</v>
      </c>
      <c r="G305" s="37">
        <v>63120</v>
      </c>
      <c r="H305" s="37">
        <v>78787</v>
      </c>
      <c r="I305" s="16"/>
      <c r="J305" s="38"/>
    </row>
    <row r="306" spans="1:10" ht="22.5" customHeight="1">
      <c r="A306" s="39"/>
      <c r="B306" s="15"/>
      <c r="C306" s="15"/>
      <c r="D306" s="12" t="s">
        <v>72</v>
      </c>
      <c r="E306" s="6"/>
      <c r="F306" s="37">
        <v>45062</v>
      </c>
      <c r="G306" s="37">
        <v>22840</v>
      </c>
      <c r="H306" s="37">
        <v>22222</v>
      </c>
      <c r="I306" s="16"/>
      <c r="J306" s="38"/>
    </row>
    <row r="307" spans="1:10" ht="22.5" customHeight="1">
      <c r="A307" s="39"/>
      <c r="B307" s="15"/>
      <c r="C307" s="15"/>
      <c r="D307" s="15"/>
      <c r="E307" s="16" t="s">
        <v>261</v>
      </c>
      <c r="F307" s="37">
        <v>20153</v>
      </c>
      <c r="G307" s="37">
        <v>4949</v>
      </c>
      <c r="H307" s="37">
        <v>15204</v>
      </c>
      <c r="I307" s="16" t="s">
        <v>745</v>
      </c>
      <c r="J307" s="40">
        <v>1750000</v>
      </c>
    </row>
    <row r="308" ht="1.5" customHeight="1"/>
    <row r="309" ht="22.5" customHeight="1"/>
    <row r="310" ht="1.5" customHeight="1"/>
    <row r="311" ht="5.25" customHeight="1"/>
    <row r="312" spans="1:10" ht="16.5" customHeight="1">
      <c r="A312" s="168" t="s">
        <v>779</v>
      </c>
      <c r="B312" s="168"/>
      <c r="C312" s="168"/>
      <c r="D312" s="168"/>
      <c r="E312" s="168"/>
      <c r="F312" s="168"/>
      <c r="G312" s="168"/>
      <c r="H312" s="168"/>
      <c r="I312" s="24" t="s">
        <v>40</v>
      </c>
      <c r="J312" s="25" t="s">
        <v>300</v>
      </c>
    </row>
    <row r="313" ht="52.5" customHeight="1"/>
    <row r="314" spans="1:10" ht="31.5" customHeight="1">
      <c r="A314" s="146" t="s">
        <v>591</v>
      </c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ht="10.5" customHeight="1"/>
    <row r="316" spans="1:10" ht="16.5" customHeight="1">
      <c r="A316" s="147" t="s">
        <v>41</v>
      </c>
      <c r="B316" s="147"/>
      <c r="C316" s="147"/>
      <c r="D316" s="147"/>
      <c r="E316" s="25" t="s">
        <v>39</v>
      </c>
      <c r="F316" s="168" t="s">
        <v>299</v>
      </c>
      <c r="G316" s="168"/>
      <c r="H316" s="168"/>
      <c r="I316" s="168"/>
      <c r="J316" s="168"/>
    </row>
    <row r="317" spans="1:10" ht="22.5" customHeight="1">
      <c r="A317" s="164" t="s">
        <v>773</v>
      </c>
      <c r="B317" s="164"/>
      <c r="C317" s="164"/>
      <c r="D317" s="164"/>
      <c r="E317" s="164"/>
      <c r="F317" s="165" t="s">
        <v>37</v>
      </c>
      <c r="G317" s="165" t="s">
        <v>38</v>
      </c>
      <c r="H317" s="165" t="s">
        <v>48</v>
      </c>
      <c r="I317" s="164" t="s">
        <v>43</v>
      </c>
      <c r="J317" s="164"/>
    </row>
    <row r="318" spans="1:10" ht="22.5" customHeight="1">
      <c r="A318" s="36" t="s">
        <v>772</v>
      </c>
      <c r="B318" s="36" t="s">
        <v>774</v>
      </c>
      <c r="C318" s="36" t="s">
        <v>776</v>
      </c>
      <c r="D318" s="36" t="s">
        <v>47</v>
      </c>
      <c r="E318" s="2" t="s">
        <v>42</v>
      </c>
      <c r="F318" s="165"/>
      <c r="G318" s="165"/>
      <c r="H318" s="165"/>
      <c r="I318" s="164"/>
      <c r="J318" s="164"/>
    </row>
    <row r="319" spans="1:10" ht="22.5" customHeight="1">
      <c r="A319" s="39"/>
      <c r="B319" s="15"/>
      <c r="C319" s="15"/>
      <c r="D319" s="15"/>
      <c r="E319" s="18"/>
      <c r="F319" s="41"/>
      <c r="G319" s="41"/>
      <c r="H319" s="41"/>
      <c r="I319" s="16" t="s">
        <v>746</v>
      </c>
      <c r="J319" s="40">
        <v>13262000</v>
      </c>
    </row>
    <row r="320" spans="1:10" ht="22.5" customHeight="1">
      <c r="A320" s="39"/>
      <c r="B320" s="15"/>
      <c r="C320" s="15"/>
      <c r="D320" s="15"/>
      <c r="E320" s="18"/>
      <c r="F320" s="41"/>
      <c r="G320" s="41"/>
      <c r="H320" s="41"/>
      <c r="I320" s="16" t="s">
        <v>0</v>
      </c>
      <c r="J320" s="40">
        <v>96000</v>
      </c>
    </row>
    <row r="321" spans="1:10" ht="22.5" customHeight="1">
      <c r="A321" s="39"/>
      <c r="B321" s="15"/>
      <c r="C321" s="15"/>
      <c r="D321" s="15"/>
      <c r="E321" s="18"/>
      <c r="F321" s="41"/>
      <c r="G321" s="41"/>
      <c r="H321" s="41"/>
      <c r="I321" s="16" t="s">
        <v>1</v>
      </c>
      <c r="J321" s="40">
        <v>96000</v>
      </c>
    </row>
    <row r="322" spans="1:10" ht="22.5" customHeight="1">
      <c r="A322" s="39"/>
      <c r="B322" s="15"/>
      <c r="C322" s="15"/>
      <c r="D322" s="15"/>
      <c r="E322" s="16" t="s">
        <v>54</v>
      </c>
      <c r="F322" s="37">
        <v>1345</v>
      </c>
      <c r="G322" s="37">
        <v>0</v>
      </c>
      <c r="H322" s="37">
        <v>1345</v>
      </c>
      <c r="I322" s="16" t="s">
        <v>349</v>
      </c>
      <c r="J322" s="40">
        <v>255000</v>
      </c>
    </row>
    <row r="323" spans="1:10" ht="22.5" customHeight="1">
      <c r="A323" s="39"/>
      <c r="B323" s="15"/>
      <c r="C323" s="15"/>
      <c r="D323" s="15"/>
      <c r="E323" s="18"/>
      <c r="F323" s="41"/>
      <c r="G323" s="41"/>
      <c r="H323" s="41"/>
      <c r="I323" s="16" t="s">
        <v>2</v>
      </c>
      <c r="J323" s="40">
        <v>1230000</v>
      </c>
    </row>
    <row r="324" spans="1:10" ht="22.5" customHeight="1">
      <c r="A324" s="39"/>
      <c r="B324" s="15"/>
      <c r="C324" s="15"/>
      <c r="D324" s="15"/>
      <c r="E324" s="18"/>
      <c r="F324" s="41"/>
      <c r="G324" s="41"/>
      <c r="H324" s="41"/>
      <c r="I324" s="16" t="s">
        <v>693</v>
      </c>
      <c r="J324" s="40">
        <v>-140000</v>
      </c>
    </row>
    <row r="325" spans="1:10" ht="22.5" customHeight="1">
      <c r="A325" s="39"/>
      <c r="B325" s="15"/>
      <c r="C325" s="15"/>
      <c r="D325" s="15"/>
      <c r="E325" s="16" t="s">
        <v>73</v>
      </c>
      <c r="F325" s="37">
        <v>4000</v>
      </c>
      <c r="G325" s="37">
        <v>2000</v>
      </c>
      <c r="H325" s="37">
        <v>2000</v>
      </c>
      <c r="I325" s="16" t="s">
        <v>226</v>
      </c>
      <c r="J325" s="40">
        <v>2000000</v>
      </c>
    </row>
    <row r="326" spans="1:10" ht="22.5" customHeight="1">
      <c r="A326" s="39"/>
      <c r="B326" s="15"/>
      <c r="C326" s="15"/>
      <c r="D326" s="15"/>
      <c r="E326" s="16" t="s">
        <v>74</v>
      </c>
      <c r="F326" s="37">
        <v>17412</v>
      </c>
      <c r="G326" s="37">
        <v>15249</v>
      </c>
      <c r="H326" s="37">
        <v>2163</v>
      </c>
      <c r="I326" s="16" t="s">
        <v>3</v>
      </c>
      <c r="J326" s="40">
        <v>500000</v>
      </c>
    </row>
    <row r="327" spans="1:10" ht="22.5" customHeight="1">
      <c r="A327" s="39"/>
      <c r="B327" s="15"/>
      <c r="C327" s="15"/>
      <c r="D327" s="15"/>
      <c r="E327" s="18"/>
      <c r="F327" s="41"/>
      <c r="G327" s="41"/>
      <c r="H327" s="41"/>
      <c r="I327" s="16" t="s">
        <v>4</v>
      </c>
      <c r="J327" s="40">
        <v>1473000</v>
      </c>
    </row>
    <row r="328" spans="1:10" ht="22.5" customHeight="1">
      <c r="A328" s="39"/>
      <c r="B328" s="15"/>
      <c r="C328" s="15"/>
      <c r="D328" s="15"/>
      <c r="E328" s="18"/>
      <c r="F328" s="41"/>
      <c r="G328" s="41"/>
      <c r="H328" s="41"/>
      <c r="I328" s="16" t="s">
        <v>5</v>
      </c>
      <c r="J328" s="40">
        <v>190000</v>
      </c>
    </row>
    <row r="329" spans="1:10" ht="22.5" customHeight="1">
      <c r="A329" s="39"/>
      <c r="B329" s="15"/>
      <c r="C329" s="15"/>
      <c r="D329" s="15"/>
      <c r="E329" s="16" t="s">
        <v>610</v>
      </c>
      <c r="F329" s="37">
        <v>2152</v>
      </c>
      <c r="G329" s="37">
        <v>642</v>
      </c>
      <c r="H329" s="37">
        <v>1510</v>
      </c>
      <c r="I329" s="16" t="s">
        <v>6</v>
      </c>
      <c r="J329" s="40">
        <v>72000</v>
      </c>
    </row>
    <row r="330" spans="1:10" ht="22.5" customHeight="1">
      <c r="A330" s="39"/>
      <c r="B330" s="15"/>
      <c r="C330" s="15"/>
      <c r="D330" s="15"/>
      <c r="E330" s="18"/>
      <c r="F330" s="41"/>
      <c r="G330" s="41"/>
      <c r="H330" s="41"/>
      <c r="I330" s="16" t="s">
        <v>199</v>
      </c>
      <c r="J330" s="40">
        <v>576000</v>
      </c>
    </row>
    <row r="331" spans="1:10" ht="22.5" customHeight="1">
      <c r="A331" s="39"/>
      <c r="B331" s="15"/>
      <c r="C331" s="15"/>
      <c r="D331" s="15"/>
      <c r="E331" s="18"/>
      <c r="F331" s="41"/>
      <c r="G331" s="41"/>
      <c r="H331" s="41"/>
      <c r="I331" s="16" t="s">
        <v>7</v>
      </c>
      <c r="J331" s="40">
        <v>400000</v>
      </c>
    </row>
    <row r="332" spans="1:10" ht="22.5" customHeight="1">
      <c r="A332" s="39"/>
      <c r="B332" s="15"/>
      <c r="C332" s="15"/>
      <c r="D332" s="15"/>
      <c r="E332" s="18"/>
      <c r="F332" s="41"/>
      <c r="G332" s="41"/>
      <c r="H332" s="41"/>
      <c r="I332" s="16" t="s">
        <v>351</v>
      </c>
      <c r="J332" s="40">
        <v>50000</v>
      </c>
    </row>
    <row r="333" spans="1:10" ht="22.5" customHeight="1">
      <c r="A333" s="39"/>
      <c r="B333" s="15"/>
      <c r="C333" s="15"/>
      <c r="D333" s="15"/>
      <c r="E333" s="18"/>
      <c r="F333" s="41"/>
      <c r="G333" s="41"/>
      <c r="H333" s="41"/>
      <c r="I333" s="16" t="s">
        <v>350</v>
      </c>
      <c r="J333" s="40">
        <v>28000</v>
      </c>
    </row>
    <row r="334" spans="1:10" ht="22.5" customHeight="1">
      <c r="A334" s="39"/>
      <c r="B334" s="15"/>
      <c r="C334" s="15"/>
      <c r="D334" s="15"/>
      <c r="E334" s="18"/>
      <c r="F334" s="41"/>
      <c r="G334" s="41"/>
      <c r="H334" s="41"/>
      <c r="I334" s="16" t="s">
        <v>346</v>
      </c>
      <c r="J334" s="40">
        <v>4000</v>
      </c>
    </row>
    <row r="335" spans="1:10" ht="22.5" customHeight="1">
      <c r="A335" s="39"/>
      <c r="B335" s="15"/>
      <c r="C335" s="15"/>
      <c r="D335" s="15"/>
      <c r="E335" s="18"/>
      <c r="F335" s="41"/>
      <c r="G335" s="41"/>
      <c r="H335" s="41"/>
      <c r="I335" s="16" t="s">
        <v>352</v>
      </c>
      <c r="J335" s="40">
        <v>116000</v>
      </c>
    </row>
    <row r="336" spans="1:10" ht="22.5" customHeight="1">
      <c r="A336" s="39"/>
      <c r="B336" s="15"/>
      <c r="C336" s="15"/>
      <c r="D336" s="15"/>
      <c r="E336" s="18"/>
      <c r="F336" s="41"/>
      <c r="G336" s="41"/>
      <c r="H336" s="41"/>
      <c r="I336" s="16" t="s">
        <v>353</v>
      </c>
      <c r="J336" s="40">
        <v>20000</v>
      </c>
    </row>
    <row r="337" spans="1:10" ht="22.5" customHeight="1">
      <c r="A337" s="39"/>
      <c r="B337" s="15"/>
      <c r="C337" s="15"/>
      <c r="D337" s="15"/>
      <c r="E337" s="18"/>
      <c r="F337" s="41"/>
      <c r="G337" s="41"/>
      <c r="H337" s="41"/>
      <c r="I337" s="16" t="s">
        <v>354</v>
      </c>
      <c r="J337" s="40">
        <v>35000</v>
      </c>
    </row>
    <row r="338" spans="1:10" ht="22.5" customHeight="1">
      <c r="A338" s="39"/>
      <c r="B338" s="15"/>
      <c r="C338" s="15"/>
      <c r="D338" s="15"/>
      <c r="E338" s="18"/>
      <c r="F338" s="41"/>
      <c r="G338" s="41"/>
      <c r="H338" s="41"/>
      <c r="I338" s="16" t="s">
        <v>355</v>
      </c>
      <c r="J338" s="40">
        <v>209000</v>
      </c>
    </row>
    <row r="339" spans="1:10" ht="22.5" customHeight="1">
      <c r="A339" s="39"/>
      <c r="B339" s="15"/>
      <c r="C339" s="15"/>
      <c r="D339" s="12" t="s">
        <v>75</v>
      </c>
      <c r="E339" s="6"/>
      <c r="F339" s="37">
        <v>35612</v>
      </c>
      <c r="G339" s="37">
        <v>13640</v>
      </c>
      <c r="H339" s="37">
        <v>21972</v>
      </c>
      <c r="I339" s="16"/>
      <c r="J339" s="38"/>
    </row>
    <row r="340" spans="1:10" ht="22.5" customHeight="1">
      <c r="A340" s="39"/>
      <c r="B340" s="15"/>
      <c r="C340" s="15"/>
      <c r="D340" s="15"/>
      <c r="E340" s="16" t="s">
        <v>244</v>
      </c>
      <c r="F340" s="37">
        <v>18597</v>
      </c>
      <c r="G340" s="37">
        <v>3712</v>
      </c>
      <c r="H340" s="37">
        <v>14885</v>
      </c>
      <c r="I340" s="16" t="s">
        <v>356</v>
      </c>
      <c r="J340" s="40">
        <v>1244000</v>
      </c>
    </row>
    <row r="341" spans="1:10" ht="22.5" customHeight="1">
      <c r="A341" s="39"/>
      <c r="B341" s="15"/>
      <c r="C341" s="15"/>
      <c r="D341" s="15"/>
      <c r="E341" s="18"/>
      <c r="F341" s="41"/>
      <c r="G341" s="41"/>
      <c r="H341" s="41"/>
      <c r="I341" s="16" t="s">
        <v>357</v>
      </c>
      <c r="J341" s="40">
        <v>9958000</v>
      </c>
    </row>
    <row r="342" spans="1:10" ht="22.5" customHeight="1">
      <c r="A342" s="39"/>
      <c r="B342" s="15"/>
      <c r="C342" s="15"/>
      <c r="D342" s="15"/>
      <c r="E342" s="18"/>
      <c r="F342" s="41"/>
      <c r="G342" s="41"/>
      <c r="H342" s="41"/>
      <c r="I342" s="16" t="s">
        <v>358</v>
      </c>
      <c r="J342" s="40">
        <v>188000</v>
      </c>
    </row>
    <row r="343" spans="1:10" ht="22.5" customHeight="1">
      <c r="A343" s="39"/>
      <c r="B343" s="15"/>
      <c r="C343" s="15"/>
      <c r="D343" s="15"/>
      <c r="E343" s="18"/>
      <c r="F343" s="41"/>
      <c r="G343" s="41"/>
      <c r="H343" s="41"/>
      <c r="I343" s="16" t="s">
        <v>359</v>
      </c>
      <c r="J343" s="40">
        <v>95000</v>
      </c>
    </row>
    <row r="344" spans="1:10" ht="22.5" customHeight="1">
      <c r="A344" s="39"/>
      <c r="B344" s="15"/>
      <c r="C344" s="15"/>
      <c r="D344" s="15"/>
      <c r="E344" s="18"/>
      <c r="F344" s="41"/>
      <c r="G344" s="41"/>
      <c r="H344" s="41"/>
      <c r="I344" s="16" t="s">
        <v>360</v>
      </c>
      <c r="J344" s="40">
        <v>400000</v>
      </c>
    </row>
    <row r="345" spans="1:10" ht="22.5" customHeight="1">
      <c r="A345" s="39"/>
      <c r="B345" s="15"/>
      <c r="C345" s="15"/>
      <c r="D345" s="15"/>
      <c r="E345" s="18"/>
      <c r="F345" s="41"/>
      <c r="G345" s="41"/>
      <c r="H345" s="41"/>
      <c r="I345" s="16" t="s">
        <v>204</v>
      </c>
      <c r="J345" s="40">
        <v>3000000</v>
      </c>
    </row>
    <row r="346" spans="1:10" ht="22.5" customHeight="1">
      <c r="A346" s="39"/>
      <c r="B346" s="15"/>
      <c r="C346" s="15"/>
      <c r="D346" s="15"/>
      <c r="E346" s="16" t="s">
        <v>59</v>
      </c>
      <c r="F346" s="37">
        <v>2595</v>
      </c>
      <c r="G346" s="37">
        <v>501</v>
      </c>
      <c r="H346" s="37">
        <v>2094</v>
      </c>
      <c r="I346" s="16" t="s">
        <v>211</v>
      </c>
      <c r="J346" s="40">
        <v>1000000</v>
      </c>
    </row>
    <row r="347" ht="1.5" customHeight="1"/>
    <row r="348" ht="22.5" customHeight="1"/>
    <row r="349" ht="1.5" customHeight="1"/>
    <row r="350" ht="5.25" customHeight="1"/>
    <row r="351" spans="1:10" ht="16.5" customHeight="1">
      <c r="A351" s="168" t="s">
        <v>785</v>
      </c>
      <c r="B351" s="168"/>
      <c r="C351" s="168"/>
      <c r="D351" s="168"/>
      <c r="E351" s="168"/>
      <c r="F351" s="168"/>
      <c r="G351" s="168"/>
      <c r="H351" s="168"/>
      <c r="I351" s="24" t="s">
        <v>40</v>
      </c>
      <c r="J351" s="25" t="s">
        <v>300</v>
      </c>
    </row>
    <row r="352" ht="52.5" customHeight="1"/>
    <row r="353" spans="1:10" ht="31.5" customHeight="1">
      <c r="A353" s="146" t="s">
        <v>591</v>
      </c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ht="10.5" customHeight="1"/>
    <row r="355" spans="1:10" ht="16.5" customHeight="1">
      <c r="A355" s="147" t="s">
        <v>41</v>
      </c>
      <c r="B355" s="147"/>
      <c r="C355" s="147"/>
      <c r="D355" s="147"/>
      <c r="E355" s="25" t="s">
        <v>39</v>
      </c>
      <c r="F355" s="168" t="s">
        <v>299</v>
      </c>
      <c r="G355" s="168"/>
      <c r="H355" s="168"/>
      <c r="I355" s="168"/>
      <c r="J355" s="168"/>
    </row>
    <row r="356" spans="1:10" ht="22.5" customHeight="1">
      <c r="A356" s="164" t="s">
        <v>773</v>
      </c>
      <c r="B356" s="164"/>
      <c r="C356" s="164"/>
      <c r="D356" s="164"/>
      <c r="E356" s="164"/>
      <c r="F356" s="165" t="s">
        <v>37</v>
      </c>
      <c r="G356" s="165" t="s">
        <v>38</v>
      </c>
      <c r="H356" s="165" t="s">
        <v>48</v>
      </c>
      <c r="I356" s="164" t="s">
        <v>43</v>
      </c>
      <c r="J356" s="164"/>
    </row>
    <row r="357" spans="1:10" ht="22.5" customHeight="1">
      <c r="A357" s="36" t="s">
        <v>772</v>
      </c>
      <c r="B357" s="36" t="s">
        <v>774</v>
      </c>
      <c r="C357" s="36" t="s">
        <v>776</v>
      </c>
      <c r="D357" s="36" t="s">
        <v>47</v>
      </c>
      <c r="E357" s="2" t="s">
        <v>42</v>
      </c>
      <c r="F357" s="165"/>
      <c r="G357" s="165"/>
      <c r="H357" s="165"/>
      <c r="I357" s="164"/>
      <c r="J357" s="164"/>
    </row>
    <row r="358" spans="1:10" ht="22.5" customHeight="1">
      <c r="A358" s="39"/>
      <c r="B358" s="15"/>
      <c r="C358" s="15"/>
      <c r="D358" s="15"/>
      <c r="E358" s="18"/>
      <c r="F358" s="41"/>
      <c r="G358" s="41"/>
      <c r="H358" s="41"/>
      <c r="I358" s="16" t="s">
        <v>361</v>
      </c>
      <c r="J358" s="40">
        <v>1094000</v>
      </c>
    </row>
    <row r="359" spans="1:10" ht="22.5" customHeight="1">
      <c r="A359" s="39"/>
      <c r="B359" s="15"/>
      <c r="C359" s="15"/>
      <c r="D359" s="15"/>
      <c r="E359" s="16" t="s">
        <v>64</v>
      </c>
      <c r="F359" s="37">
        <v>11451</v>
      </c>
      <c r="G359" s="37">
        <v>8752</v>
      </c>
      <c r="H359" s="37">
        <v>2699</v>
      </c>
      <c r="I359" s="16" t="s">
        <v>362</v>
      </c>
      <c r="J359" s="40">
        <v>469000</v>
      </c>
    </row>
    <row r="360" spans="1:10" ht="22.5" customHeight="1">
      <c r="A360" s="39"/>
      <c r="B360" s="15"/>
      <c r="C360" s="15"/>
      <c r="D360" s="15"/>
      <c r="E360" s="18"/>
      <c r="F360" s="41"/>
      <c r="G360" s="41"/>
      <c r="H360" s="41"/>
      <c r="I360" s="16" t="s">
        <v>363</v>
      </c>
      <c r="J360" s="40">
        <v>1650000</v>
      </c>
    </row>
    <row r="361" spans="1:10" ht="22.5" customHeight="1">
      <c r="A361" s="39"/>
      <c r="B361" s="15"/>
      <c r="C361" s="15"/>
      <c r="D361" s="15"/>
      <c r="E361" s="18"/>
      <c r="F361" s="41"/>
      <c r="G361" s="41"/>
      <c r="H361" s="41"/>
      <c r="I361" s="16" t="s">
        <v>209</v>
      </c>
      <c r="J361" s="40">
        <v>580000</v>
      </c>
    </row>
    <row r="362" spans="1:10" ht="22.5" customHeight="1">
      <c r="A362" s="39"/>
      <c r="B362" s="15"/>
      <c r="C362" s="15"/>
      <c r="D362" s="15"/>
      <c r="E362" s="16" t="s">
        <v>76</v>
      </c>
      <c r="F362" s="37">
        <v>580</v>
      </c>
      <c r="G362" s="37">
        <v>0</v>
      </c>
      <c r="H362" s="37">
        <v>580</v>
      </c>
      <c r="I362" s="16" t="s">
        <v>187</v>
      </c>
      <c r="J362" s="40">
        <v>360000</v>
      </c>
    </row>
    <row r="363" spans="1:10" ht="22.5" customHeight="1">
      <c r="A363" s="39"/>
      <c r="B363" s="15"/>
      <c r="C363" s="15"/>
      <c r="D363" s="15"/>
      <c r="E363" s="18"/>
      <c r="F363" s="41"/>
      <c r="G363" s="41"/>
      <c r="H363" s="41"/>
      <c r="I363" s="16" t="s">
        <v>186</v>
      </c>
      <c r="J363" s="40">
        <v>220000</v>
      </c>
    </row>
    <row r="364" spans="1:10" ht="22.5" customHeight="1">
      <c r="A364" s="39"/>
      <c r="B364" s="15"/>
      <c r="C364" s="15"/>
      <c r="D364" s="15"/>
      <c r="E364" s="16" t="s">
        <v>590</v>
      </c>
      <c r="F364" s="37">
        <v>2389</v>
      </c>
      <c r="G364" s="37">
        <v>675</v>
      </c>
      <c r="H364" s="37">
        <v>1714</v>
      </c>
      <c r="I364" s="16" t="s">
        <v>364</v>
      </c>
      <c r="J364" s="40">
        <v>82000</v>
      </c>
    </row>
    <row r="365" spans="1:10" ht="22.5" customHeight="1">
      <c r="A365" s="39"/>
      <c r="B365" s="15"/>
      <c r="C365" s="15"/>
      <c r="D365" s="15"/>
      <c r="E365" s="18"/>
      <c r="F365" s="41"/>
      <c r="G365" s="41"/>
      <c r="H365" s="41"/>
      <c r="I365" s="16" t="s">
        <v>365</v>
      </c>
      <c r="J365" s="40">
        <v>651000</v>
      </c>
    </row>
    <row r="366" spans="1:10" ht="22.5" customHeight="1">
      <c r="A366" s="39"/>
      <c r="B366" s="15"/>
      <c r="C366" s="15"/>
      <c r="D366" s="15"/>
      <c r="E366" s="18"/>
      <c r="F366" s="41"/>
      <c r="G366" s="41"/>
      <c r="H366" s="41"/>
      <c r="I366" s="16" t="s">
        <v>366</v>
      </c>
      <c r="J366" s="40">
        <v>472000</v>
      </c>
    </row>
    <row r="367" spans="1:10" ht="22.5" customHeight="1">
      <c r="A367" s="39"/>
      <c r="B367" s="15"/>
      <c r="C367" s="15"/>
      <c r="D367" s="15"/>
      <c r="E367" s="18"/>
      <c r="F367" s="41"/>
      <c r="G367" s="41"/>
      <c r="H367" s="41"/>
      <c r="I367" s="16" t="s">
        <v>367</v>
      </c>
      <c r="J367" s="40">
        <v>59000</v>
      </c>
    </row>
    <row r="368" spans="1:10" ht="22.5" customHeight="1">
      <c r="A368" s="39"/>
      <c r="B368" s="15"/>
      <c r="C368" s="15"/>
      <c r="D368" s="15"/>
      <c r="E368" s="18"/>
      <c r="F368" s="41"/>
      <c r="G368" s="41"/>
      <c r="H368" s="41"/>
      <c r="I368" s="16" t="s">
        <v>326</v>
      </c>
      <c r="J368" s="40">
        <v>33000</v>
      </c>
    </row>
    <row r="369" spans="1:10" ht="22.5" customHeight="1">
      <c r="A369" s="39"/>
      <c r="B369" s="15"/>
      <c r="C369" s="15"/>
      <c r="D369" s="15"/>
      <c r="E369" s="18"/>
      <c r="F369" s="41"/>
      <c r="G369" s="41"/>
      <c r="H369" s="41"/>
      <c r="I369" s="16" t="s">
        <v>338</v>
      </c>
      <c r="J369" s="40">
        <v>5000</v>
      </c>
    </row>
    <row r="370" spans="1:10" ht="22.5" customHeight="1">
      <c r="A370" s="39"/>
      <c r="B370" s="15"/>
      <c r="C370" s="15"/>
      <c r="D370" s="15"/>
      <c r="E370" s="18"/>
      <c r="F370" s="41"/>
      <c r="G370" s="41"/>
      <c r="H370" s="41"/>
      <c r="I370" s="16" t="s">
        <v>368</v>
      </c>
      <c r="J370" s="40">
        <v>17000</v>
      </c>
    </row>
    <row r="371" spans="1:10" ht="22.5" customHeight="1">
      <c r="A371" s="39"/>
      <c r="B371" s="15"/>
      <c r="C371" s="15"/>
      <c r="D371" s="15"/>
      <c r="E371" s="18"/>
      <c r="F371" s="41"/>
      <c r="G371" s="41"/>
      <c r="H371" s="41"/>
      <c r="I371" s="16" t="s">
        <v>369</v>
      </c>
      <c r="J371" s="40">
        <v>139000</v>
      </c>
    </row>
    <row r="372" spans="1:10" ht="22.5" customHeight="1">
      <c r="A372" s="39"/>
      <c r="B372" s="15"/>
      <c r="C372" s="15"/>
      <c r="D372" s="15"/>
      <c r="E372" s="18"/>
      <c r="F372" s="41"/>
      <c r="G372" s="41"/>
      <c r="H372" s="41"/>
      <c r="I372" s="16" t="s">
        <v>370</v>
      </c>
      <c r="J372" s="40">
        <v>29000</v>
      </c>
    </row>
    <row r="373" spans="1:10" ht="22.5" customHeight="1">
      <c r="A373" s="39"/>
      <c r="B373" s="15"/>
      <c r="C373" s="15"/>
      <c r="D373" s="15"/>
      <c r="E373" s="18"/>
      <c r="F373" s="41"/>
      <c r="G373" s="41"/>
      <c r="H373" s="41"/>
      <c r="I373" s="16" t="s">
        <v>371</v>
      </c>
      <c r="J373" s="40">
        <v>227000</v>
      </c>
    </row>
    <row r="374" spans="1:10" ht="22.5" customHeight="1">
      <c r="A374" s="39"/>
      <c r="B374" s="15"/>
      <c r="C374" s="15"/>
      <c r="D374" s="12" t="s">
        <v>77</v>
      </c>
      <c r="E374" s="6"/>
      <c r="F374" s="37">
        <v>34651</v>
      </c>
      <c r="G374" s="37">
        <v>13640</v>
      </c>
      <c r="H374" s="37">
        <v>21011</v>
      </c>
      <c r="I374" s="16"/>
      <c r="J374" s="38"/>
    </row>
    <row r="375" spans="1:10" ht="22.5" customHeight="1">
      <c r="A375" s="39"/>
      <c r="B375" s="15"/>
      <c r="C375" s="15"/>
      <c r="D375" s="15"/>
      <c r="E375" s="16" t="s">
        <v>244</v>
      </c>
      <c r="F375" s="37">
        <v>18604</v>
      </c>
      <c r="G375" s="37">
        <v>3712</v>
      </c>
      <c r="H375" s="37">
        <v>14892</v>
      </c>
      <c r="I375" s="16" t="s">
        <v>356</v>
      </c>
      <c r="J375" s="40">
        <v>1244000</v>
      </c>
    </row>
    <row r="376" spans="1:10" ht="22.5" customHeight="1">
      <c r="A376" s="39"/>
      <c r="B376" s="15"/>
      <c r="C376" s="15"/>
      <c r="D376" s="15"/>
      <c r="E376" s="18"/>
      <c r="F376" s="41"/>
      <c r="G376" s="41"/>
      <c r="H376" s="41"/>
      <c r="I376" s="16" t="s">
        <v>357</v>
      </c>
      <c r="J376" s="40">
        <v>9958000</v>
      </c>
    </row>
    <row r="377" spans="1:10" ht="22.5" customHeight="1">
      <c r="A377" s="39"/>
      <c r="B377" s="15"/>
      <c r="C377" s="15"/>
      <c r="D377" s="15"/>
      <c r="E377" s="18"/>
      <c r="F377" s="41"/>
      <c r="G377" s="41"/>
      <c r="H377" s="41"/>
      <c r="I377" s="16" t="s">
        <v>372</v>
      </c>
      <c r="J377" s="40">
        <v>95000</v>
      </c>
    </row>
    <row r="378" spans="1:10" ht="22.5" customHeight="1">
      <c r="A378" s="39"/>
      <c r="B378" s="15"/>
      <c r="C378" s="15"/>
      <c r="D378" s="15"/>
      <c r="E378" s="18"/>
      <c r="F378" s="41"/>
      <c r="G378" s="41"/>
      <c r="H378" s="41"/>
      <c r="I378" s="16" t="s">
        <v>359</v>
      </c>
      <c r="J378" s="40">
        <v>95000</v>
      </c>
    </row>
    <row r="379" spans="1:10" ht="22.5" customHeight="1">
      <c r="A379" s="39"/>
      <c r="B379" s="15"/>
      <c r="C379" s="15"/>
      <c r="D379" s="15"/>
      <c r="E379" s="18"/>
      <c r="F379" s="41"/>
      <c r="G379" s="41"/>
      <c r="H379" s="41"/>
      <c r="I379" s="16" t="s">
        <v>373</v>
      </c>
      <c r="J379" s="40">
        <v>500000</v>
      </c>
    </row>
    <row r="380" spans="1:10" ht="22.5" customHeight="1">
      <c r="A380" s="39"/>
      <c r="B380" s="15"/>
      <c r="C380" s="15"/>
      <c r="D380" s="15"/>
      <c r="E380" s="18"/>
      <c r="F380" s="41"/>
      <c r="G380" s="41"/>
      <c r="H380" s="41"/>
      <c r="I380" s="16" t="s">
        <v>204</v>
      </c>
      <c r="J380" s="40">
        <v>3000000</v>
      </c>
    </row>
    <row r="381" spans="1:10" ht="22.5" customHeight="1">
      <c r="A381" s="39"/>
      <c r="B381" s="15"/>
      <c r="C381" s="15"/>
      <c r="D381" s="15"/>
      <c r="E381" s="16" t="s">
        <v>54</v>
      </c>
      <c r="F381" s="37">
        <v>670</v>
      </c>
      <c r="G381" s="37">
        <v>0</v>
      </c>
      <c r="H381" s="37">
        <v>670</v>
      </c>
      <c r="I381" s="16" t="s">
        <v>694</v>
      </c>
      <c r="J381" s="40">
        <v>670000</v>
      </c>
    </row>
    <row r="382" spans="1:10" ht="22.5" customHeight="1">
      <c r="A382" s="39"/>
      <c r="B382" s="15"/>
      <c r="C382" s="15"/>
      <c r="D382" s="15"/>
      <c r="E382" s="16" t="s">
        <v>73</v>
      </c>
      <c r="F382" s="37">
        <v>2595</v>
      </c>
      <c r="G382" s="37">
        <v>501</v>
      </c>
      <c r="H382" s="37">
        <v>2094</v>
      </c>
      <c r="I382" s="16" t="s">
        <v>211</v>
      </c>
      <c r="J382" s="40">
        <v>1000000</v>
      </c>
    </row>
    <row r="383" spans="1:10" ht="22.5" customHeight="1">
      <c r="A383" s="39"/>
      <c r="B383" s="15"/>
      <c r="C383" s="15"/>
      <c r="D383" s="15"/>
      <c r="E383" s="18"/>
      <c r="F383" s="41"/>
      <c r="G383" s="41"/>
      <c r="H383" s="41"/>
      <c r="I383" s="16" t="s">
        <v>361</v>
      </c>
      <c r="J383" s="40">
        <v>1094000</v>
      </c>
    </row>
    <row r="384" spans="1:10" ht="22.5" customHeight="1">
      <c r="A384" s="39"/>
      <c r="B384" s="15"/>
      <c r="C384" s="15"/>
      <c r="D384" s="15"/>
      <c r="E384" s="16" t="s">
        <v>74</v>
      </c>
      <c r="F384" s="37">
        <v>9981</v>
      </c>
      <c r="G384" s="37">
        <v>8783</v>
      </c>
      <c r="H384" s="37">
        <v>1198</v>
      </c>
      <c r="I384" s="16" t="s">
        <v>374</v>
      </c>
      <c r="J384" s="40">
        <v>488000</v>
      </c>
    </row>
    <row r="385" spans="1:10" ht="22.5" customHeight="1">
      <c r="A385" s="39"/>
      <c r="B385" s="15"/>
      <c r="C385" s="15"/>
      <c r="D385" s="15"/>
      <c r="E385" s="18"/>
      <c r="F385" s="41"/>
      <c r="G385" s="41"/>
      <c r="H385" s="41"/>
      <c r="I385" s="16" t="s">
        <v>5</v>
      </c>
      <c r="J385" s="40">
        <v>190000</v>
      </c>
    </row>
    <row r="386" ht="1.5" customHeight="1"/>
    <row r="387" ht="22.5" customHeight="1"/>
    <row r="388" ht="1.5" customHeight="1"/>
    <row r="389" ht="5.25" customHeight="1"/>
    <row r="390" spans="1:10" ht="16.5" customHeight="1">
      <c r="A390" s="168" t="s">
        <v>780</v>
      </c>
      <c r="B390" s="168"/>
      <c r="C390" s="168"/>
      <c r="D390" s="168"/>
      <c r="E390" s="168"/>
      <c r="F390" s="168"/>
      <c r="G390" s="168"/>
      <c r="H390" s="168"/>
      <c r="I390" s="24" t="s">
        <v>40</v>
      </c>
      <c r="J390" s="25" t="s">
        <v>300</v>
      </c>
    </row>
    <row r="391" ht="52.5" customHeight="1"/>
    <row r="392" spans="1:10" ht="31.5" customHeight="1">
      <c r="A392" s="146" t="s">
        <v>591</v>
      </c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ht="10.5" customHeight="1"/>
    <row r="394" spans="1:10" ht="16.5" customHeight="1">
      <c r="A394" s="147" t="s">
        <v>41</v>
      </c>
      <c r="B394" s="147"/>
      <c r="C394" s="147"/>
      <c r="D394" s="147"/>
      <c r="E394" s="25" t="s">
        <v>39</v>
      </c>
      <c r="F394" s="168" t="s">
        <v>299</v>
      </c>
      <c r="G394" s="168"/>
      <c r="H394" s="168"/>
      <c r="I394" s="168"/>
      <c r="J394" s="168"/>
    </row>
    <row r="395" spans="1:10" ht="22.5" customHeight="1">
      <c r="A395" s="164" t="s">
        <v>773</v>
      </c>
      <c r="B395" s="164"/>
      <c r="C395" s="164"/>
      <c r="D395" s="164"/>
      <c r="E395" s="164"/>
      <c r="F395" s="165" t="s">
        <v>37</v>
      </c>
      <c r="G395" s="165" t="s">
        <v>38</v>
      </c>
      <c r="H395" s="165" t="s">
        <v>48</v>
      </c>
      <c r="I395" s="164" t="s">
        <v>43</v>
      </c>
      <c r="J395" s="164"/>
    </row>
    <row r="396" spans="1:10" ht="22.5" customHeight="1">
      <c r="A396" s="36" t="s">
        <v>772</v>
      </c>
      <c r="B396" s="36" t="s">
        <v>774</v>
      </c>
      <c r="C396" s="36" t="s">
        <v>776</v>
      </c>
      <c r="D396" s="36" t="s">
        <v>47</v>
      </c>
      <c r="E396" s="2" t="s">
        <v>42</v>
      </c>
      <c r="F396" s="165"/>
      <c r="G396" s="165"/>
      <c r="H396" s="165"/>
      <c r="I396" s="164"/>
      <c r="J396" s="164"/>
    </row>
    <row r="397" spans="1:10" ht="22.5" customHeight="1">
      <c r="A397" s="39"/>
      <c r="B397" s="15"/>
      <c r="C397" s="15"/>
      <c r="D397" s="15"/>
      <c r="E397" s="18"/>
      <c r="F397" s="41"/>
      <c r="G397" s="41"/>
      <c r="H397" s="41"/>
      <c r="I397" s="16" t="s">
        <v>691</v>
      </c>
      <c r="J397" s="40">
        <v>520000</v>
      </c>
    </row>
    <row r="398" spans="1:10" ht="22.5" customHeight="1">
      <c r="A398" s="39"/>
      <c r="B398" s="15"/>
      <c r="C398" s="15"/>
      <c r="D398" s="15"/>
      <c r="E398" s="16" t="s">
        <v>78</v>
      </c>
      <c r="F398" s="37">
        <v>580</v>
      </c>
      <c r="G398" s="37">
        <v>0</v>
      </c>
      <c r="H398" s="37">
        <v>580</v>
      </c>
      <c r="I398" s="16" t="s">
        <v>187</v>
      </c>
      <c r="J398" s="40">
        <v>360000</v>
      </c>
    </row>
    <row r="399" spans="1:10" ht="22.5" customHeight="1">
      <c r="A399" s="39"/>
      <c r="B399" s="15"/>
      <c r="C399" s="15"/>
      <c r="D399" s="15"/>
      <c r="E399" s="18"/>
      <c r="F399" s="41"/>
      <c r="G399" s="41"/>
      <c r="H399" s="41"/>
      <c r="I399" s="16" t="s">
        <v>186</v>
      </c>
      <c r="J399" s="40">
        <v>220000</v>
      </c>
    </row>
    <row r="400" spans="1:10" ht="22.5" customHeight="1">
      <c r="A400" s="39"/>
      <c r="B400" s="15"/>
      <c r="C400" s="15"/>
      <c r="D400" s="15"/>
      <c r="E400" s="16" t="s">
        <v>576</v>
      </c>
      <c r="F400" s="37">
        <v>2221</v>
      </c>
      <c r="G400" s="37">
        <v>644</v>
      </c>
      <c r="H400" s="37">
        <v>1577</v>
      </c>
      <c r="I400" s="16" t="s">
        <v>375</v>
      </c>
      <c r="J400" s="40">
        <v>573000</v>
      </c>
    </row>
    <row r="401" spans="1:10" ht="22.5" customHeight="1">
      <c r="A401" s="39"/>
      <c r="B401" s="15"/>
      <c r="C401" s="15"/>
      <c r="D401" s="15"/>
      <c r="E401" s="18"/>
      <c r="F401" s="41"/>
      <c r="G401" s="41"/>
      <c r="H401" s="41"/>
      <c r="I401" s="16" t="s">
        <v>376</v>
      </c>
      <c r="J401" s="40">
        <v>72000</v>
      </c>
    </row>
    <row r="402" spans="1:10" ht="22.5" customHeight="1">
      <c r="A402" s="39"/>
      <c r="B402" s="15"/>
      <c r="C402" s="15"/>
      <c r="D402" s="15"/>
      <c r="E402" s="18"/>
      <c r="F402" s="41"/>
      <c r="G402" s="41"/>
      <c r="H402" s="41"/>
      <c r="I402" s="16" t="s">
        <v>377</v>
      </c>
      <c r="J402" s="40">
        <v>442000</v>
      </c>
    </row>
    <row r="403" spans="1:10" ht="22.5" customHeight="1">
      <c r="A403" s="39"/>
      <c r="B403" s="15"/>
      <c r="C403" s="15"/>
      <c r="D403" s="15"/>
      <c r="E403" s="18"/>
      <c r="F403" s="41"/>
      <c r="G403" s="41"/>
      <c r="H403" s="41"/>
      <c r="I403" s="16" t="s">
        <v>378</v>
      </c>
      <c r="J403" s="40">
        <v>56000</v>
      </c>
    </row>
    <row r="404" spans="1:10" ht="22.5" customHeight="1">
      <c r="A404" s="39"/>
      <c r="B404" s="15"/>
      <c r="C404" s="15"/>
      <c r="D404" s="15"/>
      <c r="E404" s="18"/>
      <c r="F404" s="41"/>
      <c r="G404" s="41"/>
      <c r="H404" s="41"/>
      <c r="I404" s="16" t="s">
        <v>331</v>
      </c>
      <c r="J404" s="40">
        <v>31000</v>
      </c>
    </row>
    <row r="405" spans="1:10" ht="22.5" customHeight="1">
      <c r="A405" s="39"/>
      <c r="B405" s="15"/>
      <c r="C405" s="15"/>
      <c r="D405" s="15"/>
      <c r="E405" s="18"/>
      <c r="F405" s="41"/>
      <c r="G405" s="41"/>
      <c r="H405" s="41"/>
      <c r="I405" s="16" t="s">
        <v>324</v>
      </c>
      <c r="J405" s="40">
        <v>4000</v>
      </c>
    </row>
    <row r="406" spans="1:10" ht="22.5" customHeight="1">
      <c r="A406" s="39"/>
      <c r="B406" s="15"/>
      <c r="C406" s="15"/>
      <c r="D406" s="15"/>
      <c r="E406" s="18"/>
      <c r="F406" s="41"/>
      <c r="G406" s="41"/>
      <c r="H406" s="41"/>
      <c r="I406" s="16" t="s">
        <v>379</v>
      </c>
      <c r="J406" s="40">
        <v>16000</v>
      </c>
    </row>
    <row r="407" spans="1:10" ht="22.5" customHeight="1">
      <c r="A407" s="39"/>
      <c r="B407" s="15"/>
      <c r="C407" s="15"/>
      <c r="D407" s="15"/>
      <c r="E407" s="18"/>
      <c r="F407" s="41"/>
      <c r="G407" s="41"/>
      <c r="H407" s="41"/>
      <c r="I407" s="16" t="s">
        <v>380</v>
      </c>
      <c r="J407" s="40">
        <v>128000</v>
      </c>
    </row>
    <row r="408" spans="1:10" ht="22.5" customHeight="1">
      <c r="A408" s="39"/>
      <c r="B408" s="15"/>
      <c r="C408" s="15"/>
      <c r="D408" s="15"/>
      <c r="E408" s="18"/>
      <c r="F408" s="41"/>
      <c r="G408" s="41"/>
      <c r="H408" s="41"/>
      <c r="I408" s="16" t="s">
        <v>381</v>
      </c>
      <c r="J408" s="40">
        <v>25000</v>
      </c>
    </row>
    <row r="409" spans="1:10" ht="22.5" customHeight="1">
      <c r="A409" s="39"/>
      <c r="B409" s="15"/>
      <c r="C409" s="15"/>
      <c r="D409" s="15"/>
      <c r="E409" s="18"/>
      <c r="F409" s="41"/>
      <c r="G409" s="41"/>
      <c r="H409" s="41"/>
      <c r="I409" s="16" t="s">
        <v>382</v>
      </c>
      <c r="J409" s="40">
        <v>230000</v>
      </c>
    </row>
    <row r="410" spans="1:10" ht="22.5" customHeight="1">
      <c r="A410" s="39"/>
      <c r="B410" s="15"/>
      <c r="C410" s="15"/>
      <c r="D410" s="12" t="s">
        <v>79</v>
      </c>
      <c r="E410" s="6"/>
      <c r="F410" s="37">
        <v>18582</v>
      </c>
      <c r="G410" s="37">
        <v>5000</v>
      </c>
      <c r="H410" s="37">
        <v>13582</v>
      </c>
      <c r="I410" s="16"/>
      <c r="J410" s="38"/>
    </row>
    <row r="411" spans="1:10" ht="22.5" customHeight="1">
      <c r="A411" s="39"/>
      <c r="B411" s="15"/>
      <c r="C411" s="15"/>
      <c r="D411" s="15"/>
      <c r="E411" s="16" t="s">
        <v>244</v>
      </c>
      <c r="F411" s="37">
        <v>6594</v>
      </c>
      <c r="G411" s="37">
        <v>0</v>
      </c>
      <c r="H411" s="37">
        <v>6594</v>
      </c>
      <c r="I411" s="16" t="s">
        <v>184</v>
      </c>
      <c r="J411" s="40">
        <v>5327000</v>
      </c>
    </row>
    <row r="412" spans="1:10" ht="22.5" customHeight="1">
      <c r="A412" s="39"/>
      <c r="B412" s="15"/>
      <c r="C412" s="15"/>
      <c r="D412" s="15"/>
      <c r="E412" s="18"/>
      <c r="F412" s="41"/>
      <c r="G412" s="41"/>
      <c r="H412" s="41"/>
      <c r="I412" s="16" t="s">
        <v>185</v>
      </c>
      <c r="J412" s="40">
        <v>620000</v>
      </c>
    </row>
    <row r="413" spans="1:10" ht="22.5" customHeight="1">
      <c r="A413" s="39"/>
      <c r="B413" s="15"/>
      <c r="C413" s="15"/>
      <c r="D413" s="15"/>
      <c r="E413" s="18"/>
      <c r="F413" s="41"/>
      <c r="G413" s="41"/>
      <c r="H413" s="41"/>
      <c r="I413" s="16" t="s">
        <v>692</v>
      </c>
      <c r="J413" s="40">
        <v>555000</v>
      </c>
    </row>
    <row r="414" spans="1:10" ht="22.5" customHeight="1">
      <c r="A414" s="39"/>
      <c r="B414" s="15"/>
      <c r="C414" s="15"/>
      <c r="D414" s="15"/>
      <c r="E414" s="18"/>
      <c r="F414" s="41"/>
      <c r="G414" s="41"/>
      <c r="H414" s="41"/>
      <c r="I414" s="16" t="s">
        <v>330</v>
      </c>
      <c r="J414" s="40">
        <v>46000</v>
      </c>
    </row>
    <row r="415" spans="1:10" ht="22.5" customHeight="1">
      <c r="A415" s="39"/>
      <c r="B415" s="15"/>
      <c r="C415" s="15"/>
      <c r="D415" s="15"/>
      <c r="E415" s="18"/>
      <c r="F415" s="41"/>
      <c r="G415" s="41"/>
      <c r="H415" s="41"/>
      <c r="I415" s="16" t="s">
        <v>327</v>
      </c>
      <c r="J415" s="40">
        <v>46000</v>
      </c>
    </row>
    <row r="416" spans="1:10" ht="22.5" customHeight="1">
      <c r="A416" s="39"/>
      <c r="B416" s="15"/>
      <c r="C416" s="15"/>
      <c r="D416" s="15"/>
      <c r="E416" s="16" t="s">
        <v>248</v>
      </c>
      <c r="F416" s="37">
        <v>0</v>
      </c>
      <c r="G416" s="37">
        <v>3003</v>
      </c>
      <c r="H416" s="37">
        <v>-3003</v>
      </c>
      <c r="I416" s="16" t="s">
        <v>169</v>
      </c>
      <c r="J416" s="40">
        <v>-3003000</v>
      </c>
    </row>
    <row r="417" spans="1:10" ht="22.5" customHeight="1">
      <c r="A417" s="39"/>
      <c r="B417" s="15"/>
      <c r="C417" s="15"/>
      <c r="D417" s="15"/>
      <c r="E417" s="16" t="s">
        <v>61</v>
      </c>
      <c r="F417" s="37">
        <v>380</v>
      </c>
      <c r="G417" s="37">
        <v>0</v>
      </c>
      <c r="H417" s="37">
        <v>380</v>
      </c>
      <c r="I417" s="16" t="s">
        <v>689</v>
      </c>
      <c r="J417" s="40">
        <v>380000</v>
      </c>
    </row>
    <row r="418" spans="1:10" ht="22.5" customHeight="1">
      <c r="A418" s="39"/>
      <c r="B418" s="15"/>
      <c r="C418" s="15"/>
      <c r="D418" s="15"/>
      <c r="E418" s="16" t="s">
        <v>80</v>
      </c>
      <c r="F418" s="37">
        <v>2810</v>
      </c>
      <c r="G418" s="37">
        <v>810</v>
      </c>
      <c r="H418" s="37">
        <v>2000</v>
      </c>
      <c r="I418" s="16" t="s">
        <v>211</v>
      </c>
      <c r="J418" s="40">
        <v>1000000</v>
      </c>
    </row>
    <row r="419" spans="1:10" ht="22.5" customHeight="1">
      <c r="A419" s="39"/>
      <c r="B419" s="15"/>
      <c r="C419" s="15"/>
      <c r="D419" s="15"/>
      <c r="E419" s="18"/>
      <c r="F419" s="41"/>
      <c r="G419" s="41"/>
      <c r="H419" s="41"/>
      <c r="I419" s="16" t="s">
        <v>446</v>
      </c>
      <c r="J419" s="40">
        <v>1000000</v>
      </c>
    </row>
    <row r="420" spans="1:10" ht="22.5" customHeight="1">
      <c r="A420" s="39"/>
      <c r="B420" s="15"/>
      <c r="C420" s="15"/>
      <c r="D420" s="15"/>
      <c r="E420" s="16" t="s">
        <v>81</v>
      </c>
      <c r="F420" s="37">
        <v>8651</v>
      </c>
      <c r="G420" s="37">
        <v>587</v>
      </c>
      <c r="H420" s="37">
        <v>8064</v>
      </c>
      <c r="I420" s="16" t="s">
        <v>732</v>
      </c>
      <c r="J420" s="40">
        <v>1279000</v>
      </c>
    </row>
    <row r="421" spans="1:10" ht="22.5" customHeight="1">
      <c r="A421" s="39"/>
      <c r="B421" s="15"/>
      <c r="C421" s="15"/>
      <c r="D421" s="15"/>
      <c r="E421" s="18"/>
      <c r="F421" s="41"/>
      <c r="G421" s="41"/>
      <c r="H421" s="41"/>
      <c r="I421" s="16" t="s">
        <v>733</v>
      </c>
      <c r="J421" s="40">
        <v>6270000</v>
      </c>
    </row>
    <row r="422" spans="1:10" ht="22.5" customHeight="1">
      <c r="A422" s="39"/>
      <c r="B422" s="15"/>
      <c r="C422" s="15"/>
      <c r="D422" s="15"/>
      <c r="E422" s="18"/>
      <c r="F422" s="41"/>
      <c r="G422" s="41"/>
      <c r="H422" s="41"/>
      <c r="I422" s="16" t="s">
        <v>734</v>
      </c>
      <c r="J422" s="40">
        <v>195000</v>
      </c>
    </row>
    <row r="423" spans="1:10" ht="22.5" customHeight="1">
      <c r="A423" s="39"/>
      <c r="B423" s="15"/>
      <c r="C423" s="15"/>
      <c r="D423" s="15"/>
      <c r="E423" s="18"/>
      <c r="F423" s="41"/>
      <c r="G423" s="41"/>
      <c r="H423" s="41"/>
      <c r="I423" s="16" t="s">
        <v>690</v>
      </c>
      <c r="J423" s="40">
        <v>320000</v>
      </c>
    </row>
    <row r="424" spans="1:10" ht="22.5" customHeight="1">
      <c r="A424" s="39"/>
      <c r="B424" s="15"/>
      <c r="C424" s="15"/>
      <c r="D424" s="15"/>
      <c r="E424" s="16" t="s">
        <v>586</v>
      </c>
      <c r="F424" s="37">
        <v>0</v>
      </c>
      <c r="G424" s="37">
        <v>600</v>
      </c>
      <c r="H424" s="37">
        <v>-600</v>
      </c>
      <c r="I424" s="16" t="s">
        <v>687</v>
      </c>
      <c r="J424" s="40">
        <v>-600000</v>
      </c>
    </row>
    <row r="425" ht="1.5" customHeight="1"/>
    <row r="426" ht="22.5" customHeight="1"/>
    <row r="427" ht="1.5" customHeight="1"/>
    <row r="428" ht="5.25" customHeight="1"/>
    <row r="429" spans="1:10" ht="16.5" customHeight="1">
      <c r="A429" s="168" t="s">
        <v>781</v>
      </c>
      <c r="B429" s="168"/>
      <c r="C429" s="168"/>
      <c r="D429" s="168"/>
      <c r="E429" s="168"/>
      <c r="F429" s="168"/>
      <c r="G429" s="168"/>
      <c r="H429" s="168"/>
      <c r="I429" s="24" t="s">
        <v>40</v>
      </c>
      <c r="J429" s="25" t="s">
        <v>300</v>
      </c>
    </row>
    <row r="430" ht="52.5" customHeight="1"/>
    <row r="431" spans="1:10" ht="31.5" customHeight="1">
      <c r="A431" s="146" t="s">
        <v>591</v>
      </c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ht="10.5" customHeight="1"/>
    <row r="433" spans="1:10" ht="16.5" customHeight="1">
      <c r="A433" s="147" t="s">
        <v>41</v>
      </c>
      <c r="B433" s="147"/>
      <c r="C433" s="147"/>
      <c r="D433" s="147"/>
      <c r="E433" s="25" t="s">
        <v>39</v>
      </c>
      <c r="F433" s="168" t="s">
        <v>299</v>
      </c>
      <c r="G433" s="168"/>
      <c r="H433" s="168"/>
      <c r="I433" s="168"/>
      <c r="J433" s="168"/>
    </row>
    <row r="434" spans="1:10" ht="22.5" customHeight="1">
      <c r="A434" s="164" t="s">
        <v>773</v>
      </c>
      <c r="B434" s="164"/>
      <c r="C434" s="164"/>
      <c r="D434" s="164"/>
      <c r="E434" s="164"/>
      <c r="F434" s="165" t="s">
        <v>37</v>
      </c>
      <c r="G434" s="165" t="s">
        <v>38</v>
      </c>
      <c r="H434" s="165" t="s">
        <v>48</v>
      </c>
      <c r="I434" s="164" t="s">
        <v>43</v>
      </c>
      <c r="J434" s="164"/>
    </row>
    <row r="435" spans="1:10" ht="22.5" customHeight="1">
      <c r="A435" s="36" t="s">
        <v>772</v>
      </c>
      <c r="B435" s="36" t="s">
        <v>774</v>
      </c>
      <c r="C435" s="36" t="s">
        <v>776</v>
      </c>
      <c r="D435" s="36" t="s">
        <v>47</v>
      </c>
      <c r="E435" s="2" t="s">
        <v>42</v>
      </c>
      <c r="F435" s="165"/>
      <c r="G435" s="165"/>
      <c r="H435" s="165"/>
      <c r="I435" s="164"/>
      <c r="J435" s="164"/>
    </row>
    <row r="436" spans="1:10" ht="22.5" customHeight="1">
      <c r="A436" s="39"/>
      <c r="B436" s="15"/>
      <c r="C436" s="15"/>
      <c r="D436" s="15"/>
      <c r="E436" s="16" t="s">
        <v>577</v>
      </c>
      <c r="F436" s="37">
        <v>147</v>
      </c>
      <c r="G436" s="37">
        <v>0</v>
      </c>
      <c r="H436" s="37">
        <v>147</v>
      </c>
      <c r="I436" s="16" t="s">
        <v>321</v>
      </c>
      <c r="J436" s="40">
        <v>20000</v>
      </c>
    </row>
    <row r="437" spans="1:10" ht="22.5" customHeight="1">
      <c r="A437" s="39"/>
      <c r="B437" s="15"/>
      <c r="C437" s="15"/>
      <c r="D437" s="15"/>
      <c r="E437" s="18"/>
      <c r="F437" s="41"/>
      <c r="G437" s="41"/>
      <c r="H437" s="41"/>
      <c r="I437" s="16" t="s">
        <v>328</v>
      </c>
      <c r="J437" s="40">
        <v>6000</v>
      </c>
    </row>
    <row r="438" spans="1:10" ht="22.5" customHeight="1">
      <c r="A438" s="39"/>
      <c r="B438" s="15"/>
      <c r="C438" s="15"/>
      <c r="D438" s="15"/>
      <c r="E438" s="18"/>
      <c r="F438" s="41"/>
      <c r="G438" s="41"/>
      <c r="H438" s="41"/>
      <c r="I438" s="16" t="s">
        <v>210</v>
      </c>
      <c r="J438" s="40">
        <v>72000</v>
      </c>
    </row>
    <row r="439" spans="1:10" ht="22.5" customHeight="1">
      <c r="A439" s="39"/>
      <c r="B439" s="15"/>
      <c r="C439" s="15"/>
      <c r="D439" s="15"/>
      <c r="E439" s="18"/>
      <c r="F439" s="41"/>
      <c r="G439" s="41"/>
      <c r="H439" s="41"/>
      <c r="I439" s="16" t="s">
        <v>218</v>
      </c>
      <c r="J439" s="40">
        <v>49000</v>
      </c>
    </row>
    <row r="440" spans="1:10" ht="22.5" customHeight="1">
      <c r="A440" s="14"/>
      <c r="B440" s="12" t="s">
        <v>82</v>
      </c>
      <c r="C440" s="5"/>
      <c r="D440" s="5"/>
      <c r="E440" s="6"/>
      <c r="F440" s="37">
        <v>50896</v>
      </c>
      <c r="G440" s="37">
        <v>49048</v>
      </c>
      <c r="H440" s="37">
        <v>1848</v>
      </c>
      <c r="I440" s="16"/>
      <c r="J440" s="38"/>
    </row>
    <row r="441" spans="1:10" ht="22.5" customHeight="1">
      <c r="A441" s="39"/>
      <c r="B441" s="14"/>
      <c r="C441" s="12" t="s">
        <v>240</v>
      </c>
      <c r="D441" s="5"/>
      <c r="E441" s="6"/>
      <c r="F441" s="37">
        <v>50896</v>
      </c>
      <c r="G441" s="37">
        <v>49048</v>
      </c>
      <c r="H441" s="37">
        <v>1848</v>
      </c>
      <c r="I441" s="16"/>
      <c r="J441" s="38"/>
    </row>
    <row r="442" spans="1:10" ht="22.5" customHeight="1">
      <c r="A442" s="39"/>
      <c r="B442" s="15"/>
      <c r="C442" s="15"/>
      <c r="D442" s="12" t="s">
        <v>83</v>
      </c>
      <c r="E442" s="6"/>
      <c r="F442" s="37">
        <v>15602</v>
      </c>
      <c r="G442" s="37">
        <v>14644</v>
      </c>
      <c r="H442" s="37">
        <v>958</v>
      </c>
      <c r="I442" s="16"/>
      <c r="J442" s="38"/>
    </row>
    <row r="443" spans="1:10" ht="22.5" customHeight="1">
      <c r="A443" s="39"/>
      <c r="B443" s="15"/>
      <c r="C443" s="15"/>
      <c r="D443" s="15"/>
      <c r="E443" s="16" t="s">
        <v>84</v>
      </c>
      <c r="F443" s="37">
        <v>15602</v>
      </c>
      <c r="G443" s="37">
        <v>14644</v>
      </c>
      <c r="H443" s="37">
        <v>958</v>
      </c>
      <c r="I443" s="16" t="s">
        <v>170</v>
      </c>
      <c r="J443" s="40">
        <v>958000</v>
      </c>
    </row>
    <row r="444" spans="1:10" ht="22.5" customHeight="1">
      <c r="A444" s="39"/>
      <c r="B444" s="15"/>
      <c r="C444" s="15"/>
      <c r="D444" s="12" t="s">
        <v>85</v>
      </c>
      <c r="E444" s="6"/>
      <c r="F444" s="37">
        <v>5332</v>
      </c>
      <c r="G444" s="37">
        <v>4882</v>
      </c>
      <c r="H444" s="37">
        <v>450</v>
      </c>
      <c r="I444" s="16"/>
      <c r="J444" s="38"/>
    </row>
    <row r="445" spans="1:10" ht="22.5" customHeight="1">
      <c r="A445" s="39"/>
      <c r="B445" s="15"/>
      <c r="C445" s="15"/>
      <c r="D445" s="15"/>
      <c r="E445" s="16" t="s">
        <v>86</v>
      </c>
      <c r="F445" s="37">
        <v>450</v>
      </c>
      <c r="G445" s="37">
        <v>0</v>
      </c>
      <c r="H445" s="37">
        <v>450</v>
      </c>
      <c r="I445" s="16" t="s">
        <v>171</v>
      </c>
      <c r="J445" s="40">
        <v>450000</v>
      </c>
    </row>
    <row r="446" spans="1:10" ht="22.5" customHeight="1">
      <c r="A446" s="39"/>
      <c r="B446" s="15"/>
      <c r="C446" s="15"/>
      <c r="D446" s="12" t="s">
        <v>87</v>
      </c>
      <c r="E446" s="6"/>
      <c r="F446" s="37">
        <v>29962</v>
      </c>
      <c r="G446" s="37">
        <v>29522</v>
      </c>
      <c r="H446" s="37">
        <v>440</v>
      </c>
      <c r="I446" s="16"/>
      <c r="J446" s="38"/>
    </row>
    <row r="447" spans="1:10" ht="22.5" customHeight="1">
      <c r="A447" s="39"/>
      <c r="B447" s="15"/>
      <c r="C447" s="15"/>
      <c r="D447" s="15"/>
      <c r="E447" s="16" t="s">
        <v>244</v>
      </c>
      <c r="F447" s="37">
        <v>26798</v>
      </c>
      <c r="G447" s="37">
        <v>26421</v>
      </c>
      <c r="H447" s="37">
        <v>377</v>
      </c>
      <c r="I447" s="16" t="s">
        <v>735</v>
      </c>
      <c r="J447" s="40">
        <v>240000</v>
      </c>
    </row>
    <row r="448" spans="1:10" ht="22.5" customHeight="1">
      <c r="A448" s="39"/>
      <c r="B448" s="15"/>
      <c r="C448" s="15"/>
      <c r="D448" s="15"/>
      <c r="E448" s="18"/>
      <c r="F448" s="41"/>
      <c r="G448" s="41"/>
      <c r="H448" s="41"/>
      <c r="I448" s="16" t="s">
        <v>172</v>
      </c>
      <c r="J448" s="40">
        <v>137000</v>
      </c>
    </row>
    <row r="449" spans="1:10" ht="22.5" customHeight="1">
      <c r="A449" s="39"/>
      <c r="B449" s="15"/>
      <c r="C449" s="15"/>
      <c r="D449" s="15"/>
      <c r="E449" s="16" t="s">
        <v>588</v>
      </c>
      <c r="F449" s="37">
        <v>3164</v>
      </c>
      <c r="G449" s="37">
        <v>3101</v>
      </c>
      <c r="H449" s="37">
        <v>63</v>
      </c>
      <c r="I449" s="16" t="s">
        <v>688</v>
      </c>
      <c r="J449" s="40">
        <v>63000</v>
      </c>
    </row>
    <row r="450" spans="1:10" ht="22.5" customHeight="1">
      <c r="A450" s="14"/>
      <c r="B450" s="12" t="s">
        <v>602</v>
      </c>
      <c r="C450" s="5"/>
      <c r="D450" s="5"/>
      <c r="E450" s="6"/>
      <c r="F450" s="37">
        <v>148970</v>
      </c>
      <c r="G450" s="37">
        <v>141600</v>
      </c>
      <c r="H450" s="37">
        <v>7370</v>
      </c>
      <c r="I450" s="16"/>
      <c r="J450" s="38"/>
    </row>
    <row r="451" spans="1:10" ht="22.5" customHeight="1">
      <c r="A451" s="39"/>
      <c r="B451" s="14"/>
      <c r="C451" s="12" t="s">
        <v>241</v>
      </c>
      <c r="D451" s="5"/>
      <c r="E451" s="6"/>
      <c r="F451" s="37">
        <v>12640</v>
      </c>
      <c r="G451" s="37">
        <v>9600</v>
      </c>
      <c r="H451" s="37">
        <v>3040</v>
      </c>
      <c r="I451" s="16"/>
      <c r="J451" s="38"/>
    </row>
    <row r="452" spans="1:10" ht="22.5" customHeight="1">
      <c r="A452" s="39"/>
      <c r="B452" s="15"/>
      <c r="C452" s="15"/>
      <c r="D452" s="12" t="s">
        <v>597</v>
      </c>
      <c r="E452" s="6"/>
      <c r="F452" s="37">
        <v>3040</v>
      </c>
      <c r="G452" s="37">
        <v>0</v>
      </c>
      <c r="H452" s="37">
        <v>3040</v>
      </c>
      <c r="I452" s="16"/>
      <c r="J452" s="38"/>
    </row>
    <row r="453" spans="1:10" ht="22.5" customHeight="1">
      <c r="A453" s="39"/>
      <c r="B453" s="15"/>
      <c r="C453" s="15"/>
      <c r="D453" s="15"/>
      <c r="E453" s="16" t="s">
        <v>50</v>
      </c>
      <c r="F453" s="37">
        <v>1800</v>
      </c>
      <c r="G453" s="37">
        <v>0</v>
      </c>
      <c r="H453" s="37">
        <v>1800</v>
      </c>
      <c r="I453" s="16" t="s">
        <v>684</v>
      </c>
      <c r="J453" s="40">
        <v>1800000</v>
      </c>
    </row>
    <row r="454" spans="1:10" ht="22.5" customHeight="1">
      <c r="A454" s="39"/>
      <c r="B454" s="15"/>
      <c r="C454" s="15"/>
      <c r="D454" s="15"/>
      <c r="E454" s="16" t="s">
        <v>65</v>
      </c>
      <c r="F454" s="37">
        <v>1240</v>
      </c>
      <c r="G454" s="37">
        <v>0</v>
      </c>
      <c r="H454" s="37">
        <v>1240</v>
      </c>
      <c r="I454" s="16" t="s">
        <v>736</v>
      </c>
      <c r="J454" s="40">
        <v>1240000</v>
      </c>
    </row>
    <row r="455" spans="1:10" ht="22.5" customHeight="1">
      <c r="A455" s="39"/>
      <c r="B455" s="14"/>
      <c r="C455" s="12" t="s">
        <v>242</v>
      </c>
      <c r="D455" s="5"/>
      <c r="E455" s="6"/>
      <c r="F455" s="37">
        <v>136330</v>
      </c>
      <c r="G455" s="37">
        <v>132000</v>
      </c>
      <c r="H455" s="37">
        <v>4330</v>
      </c>
      <c r="I455" s="16"/>
      <c r="J455" s="38"/>
    </row>
    <row r="456" spans="1:10" ht="22.5" customHeight="1">
      <c r="A456" s="39"/>
      <c r="B456" s="15"/>
      <c r="C456" s="15"/>
      <c r="D456" s="12" t="s">
        <v>269</v>
      </c>
      <c r="E456" s="6"/>
      <c r="F456" s="37">
        <v>1400</v>
      </c>
      <c r="G456" s="37">
        <v>0</v>
      </c>
      <c r="H456" s="37">
        <v>1400</v>
      </c>
      <c r="I456" s="16"/>
      <c r="J456" s="38"/>
    </row>
    <row r="457" spans="1:10" ht="22.5" customHeight="1">
      <c r="A457" s="39"/>
      <c r="B457" s="15"/>
      <c r="C457" s="15"/>
      <c r="D457" s="15"/>
      <c r="E457" s="16" t="s">
        <v>49</v>
      </c>
      <c r="F457" s="37">
        <v>1400</v>
      </c>
      <c r="G457" s="37">
        <v>0</v>
      </c>
      <c r="H457" s="37">
        <v>1400</v>
      </c>
      <c r="I457" s="16" t="s">
        <v>225</v>
      </c>
      <c r="J457" s="40">
        <v>1200000</v>
      </c>
    </row>
    <row r="458" spans="1:10" ht="22.5" customHeight="1">
      <c r="A458" s="39"/>
      <c r="B458" s="15"/>
      <c r="C458" s="15"/>
      <c r="D458" s="15"/>
      <c r="E458" s="18"/>
      <c r="F458" s="41"/>
      <c r="G458" s="41"/>
      <c r="H458" s="41"/>
      <c r="I458" s="16" t="s">
        <v>686</v>
      </c>
      <c r="J458" s="40">
        <v>200000</v>
      </c>
    </row>
    <row r="459" spans="1:10" ht="22.5" customHeight="1">
      <c r="A459" s="39"/>
      <c r="B459" s="15"/>
      <c r="C459" s="15"/>
      <c r="D459" s="12" t="s">
        <v>270</v>
      </c>
      <c r="E459" s="6"/>
      <c r="F459" s="37">
        <v>130</v>
      </c>
      <c r="G459" s="37">
        <v>0</v>
      </c>
      <c r="H459" s="37">
        <v>130</v>
      </c>
      <c r="I459" s="16"/>
      <c r="J459" s="38"/>
    </row>
    <row r="460" spans="1:10" ht="22.5" customHeight="1">
      <c r="A460" s="39"/>
      <c r="B460" s="15"/>
      <c r="C460" s="15"/>
      <c r="D460" s="15"/>
      <c r="E460" s="16" t="s">
        <v>50</v>
      </c>
      <c r="F460" s="37">
        <v>130</v>
      </c>
      <c r="G460" s="37">
        <v>0</v>
      </c>
      <c r="H460" s="37">
        <v>130</v>
      </c>
      <c r="I460" s="16" t="s">
        <v>685</v>
      </c>
      <c r="J460" s="40">
        <v>130000</v>
      </c>
    </row>
    <row r="461" spans="1:10" ht="22.5" customHeight="1">
      <c r="A461" s="39"/>
      <c r="B461" s="15"/>
      <c r="C461" s="15"/>
      <c r="D461" s="12" t="s">
        <v>271</v>
      </c>
      <c r="E461" s="6"/>
      <c r="F461" s="37">
        <v>2800</v>
      </c>
      <c r="G461" s="37">
        <v>0</v>
      </c>
      <c r="H461" s="37">
        <v>2800</v>
      </c>
      <c r="I461" s="16"/>
      <c r="J461" s="38"/>
    </row>
    <row r="462" spans="1:10" ht="22.5" customHeight="1">
      <c r="A462" s="39"/>
      <c r="B462" s="15"/>
      <c r="C462" s="15"/>
      <c r="D462" s="15"/>
      <c r="E462" s="16" t="s">
        <v>50</v>
      </c>
      <c r="F462" s="37">
        <v>2640</v>
      </c>
      <c r="G462" s="37">
        <v>0</v>
      </c>
      <c r="H462" s="37">
        <v>2640</v>
      </c>
      <c r="I462" s="16" t="s">
        <v>737</v>
      </c>
      <c r="J462" s="40">
        <v>2640000</v>
      </c>
    </row>
    <row r="463" spans="1:10" ht="22.5" customHeight="1">
      <c r="A463" s="39"/>
      <c r="B463" s="15"/>
      <c r="C463" s="15"/>
      <c r="D463" s="15"/>
      <c r="E463" s="16" t="s">
        <v>65</v>
      </c>
      <c r="F463" s="37">
        <v>160</v>
      </c>
      <c r="G463" s="37">
        <v>0</v>
      </c>
      <c r="H463" s="37">
        <v>160</v>
      </c>
      <c r="I463" s="16" t="s">
        <v>682</v>
      </c>
      <c r="J463" s="40">
        <v>160000</v>
      </c>
    </row>
    <row r="464" ht="1.5" customHeight="1"/>
    <row r="465" ht="22.5" customHeight="1"/>
    <row r="466" ht="1.5" customHeight="1"/>
    <row r="467" ht="5.25" customHeight="1"/>
    <row r="468" spans="1:10" ht="16.5" customHeight="1">
      <c r="A468" s="168" t="s">
        <v>782</v>
      </c>
      <c r="B468" s="168"/>
      <c r="C468" s="168"/>
      <c r="D468" s="168"/>
      <c r="E468" s="168"/>
      <c r="F468" s="168"/>
      <c r="G468" s="168"/>
      <c r="H468" s="168"/>
      <c r="I468" s="24" t="s">
        <v>40</v>
      </c>
      <c r="J468" s="25" t="s">
        <v>300</v>
      </c>
    </row>
    <row r="469" ht="52.5" customHeight="1"/>
    <row r="470" spans="1:10" ht="31.5" customHeight="1">
      <c r="A470" s="146" t="s">
        <v>591</v>
      </c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ht="10.5" customHeight="1"/>
    <row r="472" spans="1:10" ht="16.5" customHeight="1">
      <c r="A472" s="147" t="s">
        <v>41</v>
      </c>
      <c r="B472" s="147"/>
      <c r="C472" s="147"/>
      <c r="D472" s="147"/>
      <c r="E472" s="25" t="s">
        <v>39</v>
      </c>
      <c r="F472" s="168" t="s">
        <v>299</v>
      </c>
      <c r="G472" s="168"/>
      <c r="H472" s="168"/>
      <c r="I472" s="168"/>
      <c r="J472" s="168"/>
    </row>
    <row r="473" spans="1:10" ht="22.5" customHeight="1">
      <c r="A473" s="164" t="s">
        <v>773</v>
      </c>
      <c r="B473" s="164"/>
      <c r="C473" s="164"/>
      <c r="D473" s="164"/>
      <c r="E473" s="164"/>
      <c r="F473" s="165" t="s">
        <v>37</v>
      </c>
      <c r="G473" s="165" t="s">
        <v>38</v>
      </c>
      <c r="H473" s="165" t="s">
        <v>48</v>
      </c>
      <c r="I473" s="164" t="s">
        <v>43</v>
      </c>
      <c r="J473" s="164"/>
    </row>
    <row r="474" spans="1:10" ht="22.5" customHeight="1">
      <c r="A474" s="36" t="s">
        <v>772</v>
      </c>
      <c r="B474" s="36" t="s">
        <v>774</v>
      </c>
      <c r="C474" s="36" t="s">
        <v>776</v>
      </c>
      <c r="D474" s="36" t="s">
        <v>47</v>
      </c>
      <c r="E474" s="2" t="s">
        <v>42</v>
      </c>
      <c r="F474" s="165"/>
      <c r="G474" s="165"/>
      <c r="H474" s="165"/>
      <c r="I474" s="164"/>
      <c r="J474" s="164"/>
    </row>
    <row r="475" spans="1:10" ht="22.5" customHeight="1">
      <c r="A475" s="12" t="s">
        <v>272</v>
      </c>
      <c r="B475" s="5"/>
      <c r="C475" s="5"/>
      <c r="D475" s="5"/>
      <c r="E475" s="6"/>
      <c r="F475" s="37">
        <v>155201</v>
      </c>
      <c r="G475" s="37">
        <v>85671</v>
      </c>
      <c r="H475" s="37">
        <v>69530</v>
      </c>
      <c r="I475" s="16"/>
      <c r="J475" s="38"/>
    </row>
    <row r="476" spans="1:10" ht="22.5" customHeight="1">
      <c r="A476" s="14"/>
      <c r="B476" s="12" t="s">
        <v>273</v>
      </c>
      <c r="C476" s="5"/>
      <c r="D476" s="5"/>
      <c r="E476" s="6"/>
      <c r="F476" s="37">
        <v>37641</v>
      </c>
      <c r="G476" s="37">
        <v>36741</v>
      </c>
      <c r="H476" s="37">
        <v>900</v>
      </c>
      <c r="I476" s="16"/>
      <c r="J476" s="38"/>
    </row>
    <row r="477" spans="1:10" ht="22.5" customHeight="1">
      <c r="A477" s="39"/>
      <c r="B477" s="14"/>
      <c r="C477" s="12" t="s">
        <v>274</v>
      </c>
      <c r="D477" s="5"/>
      <c r="E477" s="6"/>
      <c r="F477" s="37">
        <v>37641</v>
      </c>
      <c r="G477" s="37">
        <v>36741</v>
      </c>
      <c r="H477" s="37">
        <v>900</v>
      </c>
      <c r="I477" s="16"/>
      <c r="J477" s="38"/>
    </row>
    <row r="478" spans="1:10" ht="22.5" customHeight="1">
      <c r="A478" s="39"/>
      <c r="B478" s="15"/>
      <c r="C478" s="15"/>
      <c r="D478" s="12" t="s">
        <v>275</v>
      </c>
      <c r="E478" s="6"/>
      <c r="F478" s="37">
        <v>3200</v>
      </c>
      <c r="G478" s="37">
        <v>2300</v>
      </c>
      <c r="H478" s="37">
        <v>900</v>
      </c>
      <c r="I478" s="16"/>
      <c r="J478" s="38"/>
    </row>
    <row r="479" spans="1:10" ht="22.5" customHeight="1">
      <c r="A479" s="39"/>
      <c r="B479" s="15"/>
      <c r="C479" s="15"/>
      <c r="D479" s="15"/>
      <c r="E479" s="16" t="s">
        <v>65</v>
      </c>
      <c r="F479" s="37">
        <v>2700</v>
      </c>
      <c r="G479" s="37">
        <v>1800</v>
      </c>
      <c r="H479" s="37">
        <v>900</v>
      </c>
      <c r="I479" s="16" t="s">
        <v>173</v>
      </c>
      <c r="J479" s="40">
        <v>900000</v>
      </c>
    </row>
    <row r="480" spans="1:10" ht="22.5" customHeight="1">
      <c r="A480" s="14"/>
      <c r="B480" s="12" t="s">
        <v>276</v>
      </c>
      <c r="C480" s="5"/>
      <c r="D480" s="5"/>
      <c r="E480" s="6"/>
      <c r="F480" s="37">
        <v>16356</v>
      </c>
      <c r="G480" s="37">
        <v>8661</v>
      </c>
      <c r="H480" s="37">
        <v>7695</v>
      </c>
      <c r="I480" s="16"/>
      <c r="J480" s="38"/>
    </row>
    <row r="481" spans="1:10" ht="22.5" customHeight="1">
      <c r="A481" s="39"/>
      <c r="B481" s="14"/>
      <c r="C481" s="12" t="s">
        <v>277</v>
      </c>
      <c r="D481" s="5"/>
      <c r="E481" s="6"/>
      <c r="F481" s="37">
        <v>12356</v>
      </c>
      <c r="G481" s="37">
        <v>4661</v>
      </c>
      <c r="H481" s="37">
        <v>7695</v>
      </c>
      <c r="I481" s="16"/>
      <c r="J481" s="38"/>
    </row>
    <row r="482" spans="1:10" ht="22.5" customHeight="1">
      <c r="A482" s="39"/>
      <c r="B482" s="15"/>
      <c r="C482" s="15"/>
      <c r="D482" s="12" t="s">
        <v>596</v>
      </c>
      <c r="E482" s="6"/>
      <c r="F482" s="37">
        <v>0</v>
      </c>
      <c r="G482" s="37">
        <v>200</v>
      </c>
      <c r="H482" s="37">
        <v>-200</v>
      </c>
      <c r="I482" s="16"/>
      <c r="J482" s="38"/>
    </row>
    <row r="483" spans="1:10" ht="22.5" customHeight="1">
      <c r="A483" s="39"/>
      <c r="B483" s="15"/>
      <c r="C483" s="15"/>
      <c r="D483" s="15"/>
      <c r="E483" s="16" t="s">
        <v>278</v>
      </c>
      <c r="F483" s="37">
        <v>0</v>
      </c>
      <c r="G483" s="37">
        <v>200</v>
      </c>
      <c r="H483" s="37">
        <v>-200</v>
      </c>
      <c r="I483" s="16" t="s">
        <v>174</v>
      </c>
      <c r="J483" s="40">
        <v>-200000</v>
      </c>
    </row>
    <row r="484" spans="1:10" ht="22.5" customHeight="1">
      <c r="A484" s="39"/>
      <c r="B484" s="15"/>
      <c r="C484" s="15"/>
      <c r="D484" s="12" t="s">
        <v>279</v>
      </c>
      <c r="E484" s="6"/>
      <c r="F484" s="37">
        <v>11041</v>
      </c>
      <c r="G484" s="37">
        <v>3146</v>
      </c>
      <c r="H484" s="37">
        <v>7895</v>
      </c>
      <c r="I484" s="16"/>
      <c r="J484" s="38"/>
    </row>
    <row r="485" spans="1:10" ht="22.5" customHeight="1">
      <c r="A485" s="39"/>
      <c r="B485" s="15"/>
      <c r="C485" s="15"/>
      <c r="D485" s="15"/>
      <c r="E485" s="16" t="s">
        <v>58</v>
      </c>
      <c r="F485" s="37">
        <v>11041</v>
      </c>
      <c r="G485" s="37">
        <v>3146</v>
      </c>
      <c r="H485" s="37">
        <v>7895</v>
      </c>
      <c r="I485" s="16" t="s">
        <v>683</v>
      </c>
      <c r="J485" s="40">
        <v>-1305000</v>
      </c>
    </row>
    <row r="486" spans="1:10" ht="22.5" customHeight="1">
      <c r="A486" s="39"/>
      <c r="B486" s="15"/>
      <c r="C486" s="15"/>
      <c r="D486" s="15"/>
      <c r="E486" s="18"/>
      <c r="F486" s="41"/>
      <c r="G486" s="41"/>
      <c r="H486" s="41"/>
      <c r="I486" s="16" t="s">
        <v>680</v>
      </c>
      <c r="J486" s="40">
        <v>2700000</v>
      </c>
    </row>
    <row r="487" spans="1:10" ht="22.5" customHeight="1">
      <c r="A487" s="39"/>
      <c r="B487" s="15"/>
      <c r="C487" s="15"/>
      <c r="D487" s="15"/>
      <c r="E487" s="18"/>
      <c r="F487" s="41"/>
      <c r="G487" s="41"/>
      <c r="H487" s="41"/>
      <c r="I487" s="16" t="s">
        <v>217</v>
      </c>
      <c r="J487" s="40">
        <v>6500000</v>
      </c>
    </row>
    <row r="488" spans="1:10" ht="22.5" customHeight="1">
      <c r="A488" s="14"/>
      <c r="B488" s="12" t="s">
        <v>280</v>
      </c>
      <c r="C488" s="5"/>
      <c r="D488" s="5"/>
      <c r="E488" s="6"/>
      <c r="F488" s="37">
        <v>17144</v>
      </c>
      <c r="G488" s="37">
        <v>16944</v>
      </c>
      <c r="H488" s="37">
        <v>200</v>
      </c>
      <c r="I488" s="16"/>
      <c r="J488" s="38"/>
    </row>
    <row r="489" spans="1:10" ht="22.5" customHeight="1">
      <c r="A489" s="39"/>
      <c r="B489" s="14"/>
      <c r="C489" s="12" t="s">
        <v>569</v>
      </c>
      <c r="D489" s="5"/>
      <c r="E489" s="6"/>
      <c r="F489" s="37">
        <v>200</v>
      </c>
      <c r="G489" s="37">
        <v>0</v>
      </c>
      <c r="H489" s="37">
        <v>200</v>
      </c>
      <c r="I489" s="16"/>
      <c r="J489" s="38"/>
    </row>
    <row r="490" spans="1:10" ht="22.5" customHeight="1">
      <c r="A490" s="39"/>
      <c r="B490" s="15"/>
      <c r="C490" s="15"/>
      <c r="D490" s="12" t="s">
        <v>88</v>
      </c>
      <c r="E490" s="6"/>
      <c r="F490" s="37">
        <v>200</v>
      </c>
      <c r="G490" s="37">
        <v>0</v>
      </c>
      <c r="H490" s="37">
        <v>200</v>
      </c>
      <c r="I490" s="16"/>
      <c r="J490" s="38"/>
    </row>
    <row r="491" spans="1:10" ht="22.5" customHeight="1">
      <c r="A491" s="39"/>
      <c r="B491" s="15"/>
      <c r="C491" s="15"/>
      <c r="D491" s="15"/>
      <c r="E491" s="16" t="s">
        <v>49</v>
      </c>
      <c r="F491" s="37">
        <v>65</v>
      </c>
      <c r="G491" s="37">
        <v>0</v>
      </c>
      <c r="H491" s="37">
        <v>65</v>
      </c>
      <c r="I491" s="16" t="s">
        <v>681</v>
      </c>
      <c r="J491" s="40">
        <v>65000</v>
      </c>
    </row>
    <row r="492" spans="1:10" ht="22.5" customHeight="1">
      <c r="A492" s="39"/>
      <c r="B492" s="15"/>
      <c r="C492" s="15"/>
      <c r="D492" s="15"/>
      <c r="E492" s="16" t="s">
        <v>89</v>
      </c>
      <c r="F492" s="37">
        <v>135</v>
      </c>
      <c r="G492" s="37">
        <v>0</v>
      </c>
      <c r="H492" s="37">
        <v>135</v>
      </c>
      <c r="I492" s="16" t="s">
        <v>738</v>
      </c>
      <c r="J492" s="40">
        <v>135000</v>
      </c>
    </row>
    <row r="493" spans="1:10" ht="22.5" customHeight="1">
      <c r="A493" s="14"/>
      <c r="B493" s="12" t="s">
        <v>281</v>
      </c>
      <c r="C493" s="5"/>
      <c r="D493" s="5"/>
      <c r="E493" s="6"/>
      <c r="F493" s="37">
        <v>84060</v>
      </c>
      <c r="G493" s="37">
        <v>23325</v>
      </c>
      <c r="H493" s="37">
        <v>60735</v>
      </c>
      <c r="I493" s="16"/>
      <c r="J493" s="38"/>
    </row>
    <row r="494" spans="1:10" ht="22.5" customHeight="1">
      <c r="A494" s="39"/>
      <c r="B494" s="14"/>
      <c r="C494" s="12" t="s">
        <v>282</v>
      </c>
      <c r="D494" s="5"/>
      <c r="E494" s="6"/>
      <c r="F494" s="37">
        <v>84060</v>
      </c>
      <c r="G494" s="37">
        <v>23325</v>
      </c>
      <c r="H494" s="37">
        <v>60735</v>
      </c>
      <c r="I494" s="16"/>
      <c r="J494" s="38"/>
    </row>
    <row r="495" spans="1:10" ht="22.5" customHeight="1">
      <c r="A495" s="39"/>
      <c r="B495" s="15"/>
      <c r="C495" s="15"/>
      <c r="D495" s="12" t="s">
        <v>594</v>
      </c>
      <c r="E495" s="6"/>
      <c r="F495" s="37">
        <v>25092</v>
      </c>
      <c r="G495" s="37">
        <v>22575</v>
      </c>
      <c r="H495" s="37">
        <v>2517</v>
      </c>
      <c r="I495" s="16"/>
      <c r="J495" s="38"/>
    </row>
    <row r="496" spans="1:10" ht="22.5" customHeight="1">
      <c r="A496" s="39"/>
      <c r="B496" s="15"/>
      <c r="C496" s="15"/>
      <c r="D496" s="15"/>
      <c r="E496" s="16" t="s">
        <v>56</v>
      </c>
      <c r="F496" s="37">
        <v>25092</v>
      </c>
      <c r="G496" s="37">
        <v>22575</v>
      </c>
      <c r="H496" s="37">
        <v>2517</v>
      </c>
      <c r="I496" s="16" t="s">
        <v>335</v>
      </c>
      <c r="J496" s="40">
        <v>-378000</v>
      </c>
    </row>
    <row r="497" spans="1:10" ht="22.5" customHeight="1">
      <c r="A497" s="39"/>
      <c r="B497" s="15"/>
      <c r="C497" s="15"/>
      <c r="D497" s="15"/>
      <c r="E497" s="18"/>
      <c r="F497" s="41"/>
      <c r="G497" s="41"/>
      <c r="H497" s="41"/>
      <c r="I497" s="16" t="s">
        <v>678</v>
      </c>
      <c r="J497" s="40">
        <v>4125000</v>
      </c>
    </row>
    <row r="498" spans="1:10" ht="22.5" customHeight="1">
      <c r="A498" s="39"/>
      <c r="B498" s="15"/>
      <c r="C498" s="15"/>
      <c r="D498" s="15"/>
      <c r="E498" s="18"/>
      <c r="F498" s="41"/>
      <c r="G498" s="41"/>
      <c r="H498" s="41"/>
      <c r="I498" s="16" t="s">
        <v>679</v>
      </c>
      <c r="J498" s="40">
        <v>-1540000</v>
      </c>
    </row>
    <row r="499" spans="1:10" ht="22.5" customHeight="1">
      <c r="A499" s="39"/>
      <c r="B499" s="15"/>
      <c r="C499" s="15"/>
      <c r="D499" s="15"/>
      <c r="E499" s="18"/>
      <c r="F499" s="41"/>
      <c r="G499" s="41"/>
      <c r="H499" s="41"/>
      <c r="I499" s="16" t="s">
        <v>676</v>
      </c>
      <c r="J499" s="40">
        <v>-190000</v>
      </c>
    </row>
    <row r="500" spans="1:10" ht="22.5" customHeight="1">
      <c r="A500" s="39"/>
      <c r="B500" s="15"/>
      <c r="C500" s="15"/>
      <c r="D500" s="15"/>
      <c r="E500" s="18"/>
      <c r="F500" s="41"/>
      <c r="G500" s="41"/>
      <c r="H500" s="41"/>
      <c r="I500" s="16" t="s">
        <v>677</v>
      </c>
      <c r="J500" s="40">
        <v>500000</v>
      </c>
    </row>
    <row r="501" spans="1:10" ht="22.5" customHeight="1">
      <c r="A501" s="39"/>
      <c r="B501" s="15"/>
      <c r="C501" s="15"/>
      <c r="D501" s="12" t="s">
        <v>283</v>
      </c>
      <c r="E501" s="6"/>
      <c r="F501" s="37">
        <v>50368</v>
      </c>
      <c r="G501" s="37">
        <v>0</v>
      </c>
      <c r="H501" s="37">
        <v>50368</v>
      </c>
      <c r="I501" s="16"/>
      <c r="J501" s="38"/>
    </row>
    <row r="502" spans="1:10" ht="22.5" customHeight="1">
      <c r="A502" s="39"/>
      <c r="B502" s="15"/>
      <c r="C502" s="15"/>
      <c r="D502" s="15"/>
      <c r="E502" s="16" t="s">
        <v>58</v>
      </c>
      <c r="F502" s="37">
        <v>1268</v>
      </c>
      <c r="G502" s="37">
        <v>0</v>
      </c>
      <c r="H502" s="37">
        <v>1268</v>
      </c>
      <c r="I502" s="16" t="s">
        <v>674</v>
      </c>
      <c r="J502" s="40">
        <v>1268000</v>
      </c>
    </row>
    <row r="503" ht="1.5" customHeight="1"/>
    <row r="504" ht="22.5" customHeight="1"/>
    <row r="505" ht="1.5" customHeight="1"/>
    <row r="506" ht="5.25" customHeight="1"/>
    <row r="507" spans="1:10" ht="16.5" customHeight="1">
      <c r="A507" s="168" t="s">
        <v>783</v>
      </c>
      <c r="B507" s="168"/>
      <c r="C507" s="168"/>
      <c r="D507" s="168"/>
      <c r="E507" s="168"/>
      <c r="F507" s="168"/>
      <c r="G507" s="168"/>
      <c r="H507" s="168"/>
      <c r="I507" s="24" t="s">
        <v>40</v>
      </c>
      <c r="J507" s="25" t="s">
        <v>300</v>
      </c>
    </row>
    <row r="508" ht="52.5" customHeight="1"/>
    <row r="509" spans="1:10" ht="31.5" customHeight="1">
      <c r="A509" s="146" t="s">
        <v>591</v>
      </c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ht="10.5" customHeight="1"/>
    <row r="511" spans="1:10" ht="16.5" customHeight="1">
      <c r="A511" s="147" t="s">
        <v>41</v>
      </c>
      <c r="B511" s="147"/>
      <c r="C511" s="147"/>
      <c r="D511" s="147"/>
      <c r="E511" s="25" t="s">
        <v>39</v>
      </c>
      <c r="F511" s="168" t="s">
        <v>299</v>
      </c>
      <c r="G511" s="168"/>
      <c r="H511" s="168"/>
      <c r="I511" s="168"/>
      <c r="J511" s="168"/>
    </row>
    <row r="512" spans="1:10" ht="22.5" customHeight="1">
      <c r="A512" s="164" t="s">
        <v>773</v>
      </c>
      <c r="B512" s="164"/>
      <c r="C512" s="164"/>
      <c r="D512" s="164"/>
      <c r="E512" s="164"/>
      <c r="F512" s="165" t="s">
        <v>37</v>
      </c>
      <c r="G512" s="165" t="s">
        <v>38</v>
      </c>
      <c r="H512" s="165" t="s">
        <v>48</v>
      </c>
      <c r="I512" s="164" t="s">
        <v>43</v>
      </c>
      <c r="J512" s="164"/>
    </row>
    <row r="513" spans="1:10" ht="22.5" customHeight="1">
      <c r="A513" s="36" t="s">
        <v>772</v>
      </c>
      <c r="B513" s="36" t="s">
        <v>774</v>
      </c>
      <c r="C513" s="36" t="s">
        <v>776</v>
      </c>
      <c r="D513" s="36" t="s">
        <v>47</v>
      </c>
      <c r="E513" s="2" t="s">
        <v>42</v>
      </c>
      <c r="F513" s="165"/>
      <c r="G513" s="165"/>
      <c r="H513" s="165"/>
      <c r="I513" s="164"/>
      <c r="J513" s="164"/>
    </row>
    <row r="514" spans="1:10" ht="22.5" customHeight="1">
      <c r="A514" s="39"/>
      <c r="B514" s="15"/>
      <c r="C514" s="15"/>
      <c r="D514" s="15"/>
      <c r="E514" s="16" t="s">
        <v>90</v>
      </c>
      <c r="F514" s="37">
        <v>49100</v>
      </c>
      <c r="G514" s="37">
        <v>0</v>
      </c>
      <c r="H514" s="37">
        <v>49100</v>
      </c>
      <c r="I514" s="16" t="s">
        <v>739</v>
      </c>
      <c r="J514" s="40">
        <v>41688000</v>
      </c>
    </row>
    <row r="515" spans="1:10" ht="22.5" customHeight="1">
      <c r="A515" s="39"/>
      <c r="B515" s="15"/>
      <c r="C515" s="15"/>
      <c r="D515" s="15"/>
      <c r="E515" s="18"/>
      <c r="F515" s="41"/>
      <c r="G515" s="41"/>
      <c r="H515" s="41"/>
      <c r="I515" s="16" t="s">
        <v>740</v>
      </c>
      <c r="J515" s="40">
        <v>7412000</v>
      </c>
    </row>
    <row r="516" spans="1:10" ht="22.5" customHeight="1">
      <c r="A516" s="39"/>
      <c r="B516" s="15"/>
      <c r="C516" s="15"/>
      <c r="D516" s="12" t="s">
        <v>284</v>
      </c>
      <c r="E516" s="6"/>
      <c r="F516" s="37">
        <v>7850</v>
      </c>
      <c r="G516" s="37">
        <v>0</v>
      </c>
      <c r="H516" s="37">
        <v>7850</v>
      </c>
      <c r="I516" s="16"/>
      <c r="J516" s="38"/>
    </row>
    <row r="517" spans="1:10" ht="22.5" customHeight="1">
      <c r="A517" s="39"/>
      <c r="B517" s="15"/>
      <c r="C517" s="15"/>
      <c r="D517" s="15"/>
      <c r="E517" s="16" t="s">
        <v>49</v>
      </c>
      <c r="F517" s="37">
        <v>7850</v>
      </c>
      <c r="G517" s="37">
        <v>0</v>
      </c>
      <c r="H517" s="37">
        <v>7850</v>
      </c>
      <c r="I517" s="16" t="s">
        <v>741</v>
      </c>
      <c r="J517" s="40">
        <v>7850000</v>
      </c>
    </row>
    <row r="518" spans="1:10" ht="22.5" customHeight="1">
      <c r="A518" s="12" t="s">
        <v>285</v>
      </c>
      <c r="B518" s="5"/>
      <c r="C518" s="5"/>
      <c r="D518" s="5"/>
      <c r="E518" s="6"/>
      <c r="F518" s="37">
        <v>254557</v>
      </c>
      <c r="G518" s="37">
        <v>239566</v>
      </c>
      <c r="H518" s="37">
        <v>14991</v>
      </c>
      <c r="I518" s="16"/>
      <c r="J518" s="38"/>
    </row>
    <row r="519" spans="1:10" ht="22.5" customHeight="1">
      <c r="A519" s="14"/>
      <c r="B519" s="12" t="s">
        <v>286</v>
      </c>
      <c r="C519" s="5"/>
      <c r="D519" s="5"/>
      <c r="E519" s="6"/>
      <c r="F519" s="37">
        <v>86394</v>
      </c>
      <c r="G519" s="37">
        <v>82567</v>
      </c>
      <c r="H519" s="37">
        <v>3827</v>
      </c>
      <c r="I519" s="16"/>
      <c r="J519" s="38"/>
    </row>
    <row r="520" spans="1:10" ht="22.5" customHeight="1">
      <c r="A520" s="39"/>
      <c r="B520" s="14"/>
      <c r="C520" s="12" t="s">
        <v>287</v>
      </c>
      <c r="D520" s="5"/>
      <c r="E520" s="6"/>
      <c r="F520" s="37">
        <v>55829</v>
      </c>
      <c r="G520" s="37">
        <v>52002</v>
      </c>
      <c r="H520" s="37">
        <v>3827</v>
      </c>
      <c r="I520" s="16"/>
      <c r="J520" s="38"/>
    </row>
    <row r="521" spans="1:10" ht="22.5" customHeight="1">
      <c r="A521" s="39"/>
      <c r="B521" s="15"/>
      <c r="C521" s="15"/>
      <c r="D521" s="12" t="s">
        <v>91</v>
      </c>
      <c r="E521" s="6"/>
      <c r="F521" s="37">
        <v>13645</v>
      </c>
      <c r="G521" s="37">
        <v>12788</v>
      </c>
      <c r="H521" s="37">
        <v>857</v>
      </c>
      <c r="I521" s="16"/>
      <c r="J521" s="38"/>
    </row>
    <row r="522" spans="1:10" ht="22.5" customHeight="1">
      <c r="A522" s="39"/>
      <c r="B522" s="15"/>
      <c r="C522" s="15"/>
      <c r="D522" s="15"/>
      <c r="E522" s="16" t="s">
        <v>288</v>
      </c>
      <c r="F522" s="37">
        <v>7157</v>
      </c>
      <c r="G522" s="37">
        <v>6300</v>
      </c>
      <c r="H522" s="37">
        <v>857</v>
      </c>
      <c r="I522" s="16" t="s">
        <v>175</v>
      </c>
      <c r="J522" s="40">
        <v>857000</v>
      </c>
    </row>
    <row r="523" spans="1:10" ht="22.5" customHeight="1">
      <c r="A523" s="39"/>
      <c r="B523" s="15"/>
      <c r="C523" s="15"/>
      <c r="D523" s="12" t="s">
        <v>289</v>
      </c>
      <c r="E523" s="6"/>
      <c r="F523" s="37">
        <v>16424</v>
      </c>
      <c r="G523" s="37">
        <v>15924</v>
      </c>
      <c r="H523" s="37">
        <v>500</v>
      </c>
      <c r="I523" s="16"/>
      <c r="J523" s="38"/>
    </row>
    <row r="524" spans="1:10" ht="22.5" customHeight="1">
      <c r="A524" s="39"/>
      <c r="B524" s="15"/>
      <c r="C524" s="15"/>
      <c r="D524" s="15"/>
      <c r="E524" s="16" t="s">
        <v>58</v>
      </c>
      <c r="F524" s="37">
        <v>12544</v>
      </c>
      <c r="G524" s="37">
        <v>12044</v>
      </c>
      <c r="H524" s="37">
        <v>500</v>
      </c>
      <c r="I524" s="16" t="s">
        <v>675</v>
      </c>
      <c r="J524" s="40">
        <v>500000</v>
      </c>
    </row>
    <row r="525" spans="1:10" ht="22.5" customHeight="1">
      <c r="A525" s="39"/>
      <c r="B525" s="15"/>
      <c r="C525" s="15"/>
      <c r="D525" s="12" t="s">
        <v>290</v>
      </c>
      <c r="E525" s="6"/>
      <c r="F525" s="37">
        <v>7270</v>
      </c>
      <c r="G525" s="37">
        <v>5000</v>
      </c>
      <c r="H525" s="37">
        <v>2270</v>
      </c>
      <c r="I525" s="16"/>
      <c r="J525" s="38"/>
    </row>
    <row r="526" spans="1:10" ht="22.5" customHeight="1">
      <c r="A526" s="39"/>
      <c r="B526" s="15"/>
      <c r="C526" s="15"/>
      <c r="D526" s="15"/>
      <c r="E526" s="16" t="s">
        <v>56</v>
      </c>
      <c r="F526" s="37">
        <v>7270</v>
      </c>
      <c r="G526" s="37">
        <v>5000</v>
      </c>
      <c r="H526" s="37">
        <v>2270</v>
      </c>
      <c r="I526" s="16" t="s">
        <v>672</v>
      </c>
      <c r="J526" s="40">
        <v>-4581000</v>
      </c>
    </row>
    <row r="527" spans="1:10" ht="22.5" customHeight="1">
      <c r="A527" s="39"/>
      <c r="B527" s="15"/>
      <c r="C527" s="15"/>
      <c r="D527" s="15"/>
      <c r="E527" s="18"/>
      <c r="F527" s="41"/>
      <c r="G527" s="41"/>
      <c r="H527" s="41"/>
      <c r="I527" s="16" t="s">
        <v>673</v>
      </c>
      <c r="J527" s="40">
        <v>682000</v>
      </c>
    </row>
    <row r="528" spans="1:10" ht="22.5" customHeight="1">
      <c r="A528" s="39"/>
      <c r="B528" s="15"/>
      <c r="C528" s="15"/>
      <c r="D528" s="15"/>
      <c r="E528" s="18"/>
      <c r="F528" s="41"/>
      <c r="G528" s="41"/>
      <c r="H528" s="41"/>
      <c r="I528" s="16" t="s">
        <v>742</v>
      </c>
      <c r="J528" s="40">
        <v>2266000</v>
      </c>
    </row>
    <row r="529" spans="1:10" ht="22.5" customHeight="1">
      <c r="A529" s="39"/>
      <c r="B529" s="15"/>
      <c r="C529" s="15"/>
      <c r="D529" s="15"/>
      <c r="E529" s="18"/>
      <c r="F529" s="41"/>
      <c r="G529" s="41"/>
      <c r="H529" s="41"/>
      <c r="I529" s="16" t="s">
        <v>176</v>
      </c>
      <c r="J529" s="40">
        <v>891000</v>
      </c>
    </row>
    <row r="530" spans="1:10" ht="22.5" customHeight="1">
      <c r="A530" s="39"/>
      <c r="B530" s="15"/>
      <c r="C530" s="15"/>
      <c r="D530" s="15"/>
      <c r="E530" s="18"/>
      <c r="F530" s="41"/>
      <c r="G530" s="41"/>
      <c r="H530" s="41"/>
      <c r="I530" s="16" t="s">
        <v>219</v>
      </c>
      <c r="J530" s="40">
        <v>1012000</v>
      </c>
    </row>
    <row r="531" spans="1:10" ht="22.5" customHeight="1">
      <c r="A531" s="39"/>
      <c r="B531" s="15"/>
      <c r="C531" s="15"/>
      <c r="D531" s="15"/>
      <c r="E531" s="18"/>
      <c r="F531" s="41"/>
      <c r="G531" s="41"/>
      <c r="H531" s="41"/>
      <c r="I531" s="16" t="s">
        <v>177</v>
      </c>
      <c r="J531" s="40">
        <v>2000000</v>
      </c>
    </row>
    <row r="532" spans="1:10" ht="22.5" customHeight="1">
      <c r="A532" s="39"/>
      <c r="B532" s="15"/>
      <c r="C532" s="15"/>
      <c r="D532" s="12" t="s">
        <v>291</v>
      </c>
      <c r="E532" s="6"/>
      <c r="F532" s="37">
        <v>200</v>
      </c>
      <c r="G532" s="37">
        <v>0</v>
      </c>
      <c r="H532" s="37">
        <v>200</v>
      </c>
      <c r="I532" s="16"/>
      <c r="J532" s="38"/>
    </row>
    <row r="533" spans="1:10" ht="22.5" customHeight="1">
      <c r="A533" s="39"/>
      <c r="B533" s="15"/>
      <c r="C533" s="15"/>
      <c r="D533" s="15"/>
      <c r="E533" s="16" t="s">
        <v>278</v>
      </c>
      <c r="F533" s="37">
        <v>200</v>
      </c>
      <c r="G533" s="37">
        <v>0</v>
      </c>
      <c r="H533" s="37">
        <v>200</v>
      </c>
      <c r="I533" s="16" t="s">
        <v>215</v>
      </c>
      <c r="J533" s="40">
        <v>200000</v>
      </c>
    </row>
    <row r="534" spans="1:10" ht="22.5" customHeight="1">
      <c r="A534" s="14"/>
      <c r="B534" s="12" t="s">
        <v>292</v>
      </c>
      <c r="C534" s="5"/>
      <c r="D534" s="5"/>
      <c r="E534" s="6"/>
      <c r="F534" s="37">
        <v>164810</v>
      </c>
      <c r="G534" s="37">
        <v>152789</v>
      </c>
      <c r="H534" s="37">
        <v>12021</v>
      </c>
      <c r="I534" s="16"/>
      <c r="J534" s="38"/>
    </row>
    <row r="535" spans="1:10" ht="22.5" customHeight="1">
      <c r="A535" s="39"/>
      <c r="B535" s="14"/>
      <c r="C535" s="12" t="s">
        <v>293</v>
      </c>
      <c r="D535" s="5"/>
      <c r="E535" s="6"/>
      <c r="F535" s="37">
        <v>164810</v>
      </c>
      <c r="G535" s="37">
        <v>152789</v>
      </c>
      <c r="H535" s="37">
        <v>12021</v>
      </c>
      <c r="I535" s="16"/>
      <c r="J535" s="38"/>
    </row>
    <row r="536" spans="1:10" ht="22.5" customHeight="1">
      <c r="A536" s="39"/>
      <c r="B536" s="15"/>
      <c r="C536" s="15"/>
      <c r="D536" s="12" t="s">
        <v>294</v>
      </c>
      <c r="E536" s="6"/>
      <c r="F536" s="37">
        <v>27947</v>
      </c>
      <c r="G536" s="37">
        <v>17281</v>
      </c>
      <c r="H536" s="37">
        <v>10666</v>
      </c>
      <c r="I536" s="16"/>
      <c r="J536" s="38"/>
    </row>
    <row r="537" spans="1:10" ht="22.5" customHeight="1">
      <c r="A537" s="39"/>
      <c r="B537" s="15"/>
      <c r="C537" s="15"/>
      <c r="D537" s="15"/>
      <c r="E537" s="16" t="s">
        <v>58</v>
      </c>
      <c r="F537" s="37">
        <v>27847</v>
      </c>
      <c r="G537" s="37">
        <v>17181</v>
      </c>
      <c r="H537" s="37">
        <v>10666</v>
      </c>
      <c r="I537" s="16" t="s">
        <v>348</v>
      </c>
      <c r="J537" s="40">
        <v>9045000</v>
      </c>
    </row>
    <row r="538" spans="1:10" ht="22.5" customHeight="1">
      <c r="A538" s="39"/>
      <c r="B538" s="15"/>
      <c r="C538" s="15"/>
      <c r="D538" s="15"/>
      <c r="E538" s="18"/>
      <c r="F538" s="41"/>
      <c r="G538" s="41"/>
      <c r="H538" s="41"/>
      <c r="I538" s="16" t="s">
        <v>668</v>
      </c>
      <c r="J538" s="40">
        <v>1500000</v>
      </c>
    </row>
    <row r="539" spans="1:10" ht="22.5" customHeight="1">
      <c r="A539" s="39"/>
      <c r="B539" s="15"/>
      <c r="C539" s="15"/>
      <c r="D539" s="15"/>
      <c r="E539" s="18"/>
      <c r="F539" s="41"/>
      <c r="G539" s="41"/>
      <c r="H539" s="41"/>
      <c r="I539" s="16" t="s">
        <v>671</v>
      </c>
      <c r="J539" s="40">
        <v>121000</v>
      </c>
    </row>
    <row r="540" spans="1:10" ht="22.5" customHeight="1">
      <c r="A540" s="39"/>
      <c r="B540" s="15"/>
      <c r="C540" s="15"/>
      <c r="D540" s="12" t="s">
        <v>92</v>
      </c>
      <c r="E540" s="6"/>
      <c r="F540" s="37">
        <v>21968</v>
      </c>
      <c r="G540" s="37">
        <v>21432</v>
      </c>
      <c r="H540" s="37">
        <v>536</v>
      </c>
      <c r="I540" s="16"/>
      <c r="J540" s="38"/>
    </row>
    <row r="541" spans="1:10" ht="22.5" customHeight="1">
      <c r="A541" s="39"/>
      <c r="B541" s="15"/>
      <c r="C541" s="15"/>
      <c r="D541" s="15"/>
      <c r="E541" s="16" t="s">
        <v>261</v>
      </c>
      <c r="F541" s="37">
        <v>8371</v>
      </c>
      <c r="G541" s="37">
        <v>0</v>
      </c>
      <c r="H541" s="37">
        <v>8371</v>
      </c>
      <c r="I541" s="16" t="s">
        <v>213</v>
      </c>
      <c r="J541" s="40">
        <v>6929000</v>
      </c>
    </row>
    <row r="542" ht="1.5" customHeight="1"/>
    <row r="543" ht="22.5" customHeight="1"/>
    <row r="544" ht="1.5" customHeight="1"/>
    <row r="545" ht="5.25" customHeight="1"/>
    <row r="546" spans="1:10" ht="16.5" customHeight="1">
      <c r="A546" s="168" t="s">
        <v>784</v>
      </c>
      <c r="B546" s="168"/>
      <c r="C546" s="168"/>
      <c r="D546" s="168"/>
      <c r="E546" s="168"/>
      <c r="F546" s="168"/>
      <c r="G546" s="168"/>
      <c r="H546" s="168"/>
      <c r="I546" s="24" t="s">
        <v>40</v>
      </c>
      <c r="J546" s="25" t="s">
        <v>300</v>
      </c>
    </row>
    <row r="547" ht="52.5" customHeight="1"/>
    <row r="548" spans="1:10" ht="31.5" customHeight="1">
      <c r="A548" s="146" t="s">
        <v>591</v>
      </c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ht="10.5" customHeight="1"/>
    <row r="550" spans="1:10" ht="16.5" customHeight="1">
      <c r="A550" s="147" t="s">
        <v>41</v>
      </c>
      <c r="B550" s="147"/>
      <c r="C550" s="147"/>
      <c r="D550" s="147"/>
      <c r="E550" s="25" t="s">
        <v>39</v>
      </c>
      <c r="F550" s="168" t="s">
        <v>299</v>
      </c>
      <c r="G550" s="168"/>
      <c r="H550" s="168"/>
      <c r="I550" s="168"/>
      <c r="J550" s="168"/>
    </row>
    <row r="551" spans="1:10" ht="22.5" customHeight="1">
      <c r="A551" s="164" t="s">
        <v>773</v>
      </c>
      <c r="B551" s="164"/>
      <c r="C551" s="164"/>
      <c r="D551" s="164"/>
      <c r="E551" s="164"/>
      <c r="F551" s="165" t="s">
        <v>37</v>
      </c>
      <c r="G551" s="165" t="s">
        <v>38</v>
      </c>
      <c r="H551" s="165" t="s">
        <v>48</v>
      </c>
      <c r="I551" s="164" t="s">
        <v>43</v>
      </c>
      <c r="J551" s="164"/>
    </row>
    <row r="552" spans="1:10" ht="22.5" customHeight="1">
      <c r="A552" s="36" t="s">
        <v>772</v>
      </c>
      <c r="B552" s="36" t="s">
        <v>774</v>
      </c>
      <c r="C552" s="36" t="s">
        <v>776</v>
      </c>
      <c r="D552" s="36" t="s">
        <v>47</v>
      </c>
      <c r="E552" s="2" t="s">
        <v>42</v>
      </c>
      <c r="F552" s="165"/>
      <c r="G552" s="165"/>
      <c r="H552" s="165"/>
      <c r="I552" s="164"/>
      <c r="J552" s="164"/>
    </row>
    <row r="553" spans="1:10" ht="22.5" customHeight="1">
      <c r="A553" s="39"/>
      <c r="B553" s="15"/>
      <c r="C553" s="15"/>
      <c r="D553" s="15"/>
      <c r="E553" s="18"/>
      <c r="F553" s="41"/>
      <c r="G553" s="41"/>
      <c r="H553" s="41"/>
      <c r="I553" s="16" t="s">
        <v>670</v>
      </c>
      <c r="J553" s="40">
        <v>600000</v>
      </c>
    </row>
    <row r="554" spans="1:10" ht="22.5" customHeight="1">
      <c r="A554" s="39"/>
      <c r="B554" s="15"/>
      <c r="C554" s="15"/>
      <c r="D554" s="15"/>
      <c r="E554" s="18"/>
      <c r="F554" s="41"/>
      <c r="G554" s="41"/>
      <c r="H554" s="41"/>
      <c r="I554" s="16" t="s">
        <v>178</v>
      </c>
      <c r="J554" s="40">
        <v>400000</v>
      </c>
    </row>
    <row r="555" spans="1:10" ht="22.5" customHeight="1">
      <c r="A555" s="39"/>
      <c r="B555" s="15"/>
      <c r="C555" s="15"/>
      <c r="D555" s="15"/>
      <c r="E555" s="18"/>
      <c r="F555" s="41"/>
      <c r="G555" s="41"/>
      <c r="H555" s="41"/>
      <c r="I555" s="16" t="s">
        <v>743</v>
      </c>
      <c r="J555" s="40">
        <v>442000</v>
      </c>
    </row>
    <row r="556" spans="1:10" ht="22.5" customHeight="1">
      <c r="A556" s="39"/>
      <c r="B556" s="15"/>
      <c r="C556" s="15"/>
      <c r="D556" s="15"/>
      <c r="E556" s="16" t="s">
        <v>54</v>
      </c>
      <c r="F556" s="37">
        <v>12216</v>
      </c>
      <c r="G556" s="37">
        <v>21432</v>
      </c>
      <c r="H556" s="37">
        <v>-9216</v>
      </c>
      <c r="I556" s="16" t="s">
        <v>669</v>
      </c>
      <c r="J556" s="40">
        <v>-9216000</v>
      </c>
    </row>
    <row r="557" spans="1:10" ht="22.5" customHeight="1">
      <c r="A557" s="39"/>
      <c r="B557" s="15"/>
      <c r="C557" s="15"/>
      <c r="D557" s="15"/>
      <c r="E557" s="16" t="s">
        <v>295</v>
      </c>
      <c r="F557" s="37">
        <v>938</v>
      </c>
      <c r="G557" s="37">
        <v>0</v>
      </c>
      <c r="H557" s="37">
        <v>938</v>
      </c>
      <c r="I557" s="16" t="s">
        <v>214</v>
      </c>
      <c r="J557" s="40">
        <v>625000</v>
      </c>
    </row>
    <row r="558" spans="1:10" ht="22.5" customHeight="1">
      <c r="A558" s="39"/>
      <c r="B558" s="15"/>
      <c r="C558" s="15"/>
      <c r="D558" s="15"/>
      <c r="E558" s="18"/>
      <c r="F558" s="41"/>
      <c r="G558" s="41"/>
      <c r="H558" s="41"/>
      <c r="I558" s="16" t="s">
        <v>203</v>
      </c>
      <c r="J558" s="40">
        <v>313000</v>
      </c>
    </row>
    <row r="559" spans="1:10" ht="22.5" customHeight="1">
      <c r="A559" s="39"/>
      <c r="B559" s="15"/>
      <c r="C559" s="15"/>
      <c r="D559" s="15"/>
      <c r="E559" s="16" t="s">
        <v>612</v>
      </c>
      <c r="F559" s="37">
        <v>443</v>
      </c>
      <c r="G559" s="37">
        <v>0</v>
      </c>
      <c r="H559" s="37">
        <v>443</v>
      </c>
      <c r="I559" s="16" t="s">
        <v>666</v>
      </c>
      <c r="J559" s="40">
        <v>195000</v>
      </c>
    </row>
    <row r="560" spans="1:10" ht="22.5" customHeight="1">
      <c r="A560" s="39"/>
      <c r="B560" s="15"/>
      <c r="C560" s="15"/>
      <c r="D560" s="15"/>
      <c r="E560" s="18"/>
      <c r="F560" s="41"/>
      <c r="G560" s="41"/>
      <c r="H560" s="41"/>
      <c r="I560" s="16" t="s">
        <v>667</v>
      </c>
      <c r="J560" s="40">
        <v>15000</v>
      </c>
    </row>
    <row r="561" spans="1:10" ht="22.5" customHeight="1">
      <c r="A561" s="39"/>
      <c r="B561" s="15"/>
      <c r="C561" s="15"/>
      <c r="D561" s="15"/>
      <c r="E561" s="18"/>
      <c r="F561" s="41"/>
      <c r="G561" s="41"/>
      <c r="H561" s="41"/>
      <c r="I561" s="16" t="s">
        <v>179</v>
      </c>
      <c r="J561" s="40">
        <v>41000</v>
      </c>
    </row>
    <row r="562" spans="1:10" ht="22.5" customHeight="1">
      <c r="A562" s="39"/>
      <c r="B562" s="15"/>
      <c r="C562" s="15"/>
      <c r="D562" s="15"/>
      <c r="E562" s="18"/>
      <c r="F562" s="41"/>
      <c r="G562" s="41"/>
      <c r="H562" s="41"/>
      <c r="I562" s="16" t="s">
        <v>664</v>
      </c>
      <c r="J562" s="40">
        <v>192000</v>
      </c>
    </row>
    <row r="563" spans="1:10" ht="22.5" customHeight="1">
      <c r="A563" s="39"/>
      <c r="B563" s="15"/>
      <c r="C563" s="15"/>
      <c r="D563" s="12" t="s">
        <v>93</v>
      </c>
      <c r="E563" s="6"/>
      <c r="F563" s="37">
        <v>24223</v>
      </c>
      <c r="G563" s="37">
        <v>23404</v>
      </c>
      <c r="H563" s="37">
        <v>819</v>
      </c>
      <c r="I563" s="16"/>
      <c r="J563" s="38"/>
    </row>
    <row r="564" spans="1:10" ht="22.5" customHeight="1">
      <c r="A564" s="39"/>
      <c r="B564" s="15"/>
      <c r="C564" s="15"/>
      <c r="D564" s="15"/>
      <c r="E564" s="16" t="s">
        <v>261</v>
      </c>
      <c r="F564" s="37">
        <v>9866</v>
      </c>
      <c r="G564" s="37">
        <v>0</v>
      </c>
      <c r="H564" s="37">
        <v>9866</v>
      </c>
      <c r="I564" s="16" t="s">
        <v>339</v>
      </c>
      <c r="J564" s="40">
        <v>8315000</v>
      </c>
    </row>
    <row r="565" spans="1:10" ht="22.5" customHeight="1">
      <c r="A565" s="39"/>
      <c r="B565" s="15"/>
      <c r="C565" s="15"/>
      <c r="D565" s="15"/>
      <c r="E565" s="18"/>
      <c r="F565" s="41"/>
      <c r="G565" s="41"/>
      <c r="H565" s="41"/>
      <c r="I565" s="16" t="s">
        <v>665</v>
      </c>
      <c r="J565" s="40">
        <v>720000</v>
      </c>
    </row>
    <row r="566" spans="1:10" ht="22.5" customHeight="1">
      <c r="A566" s="39"/>
      <c r="B566" s="15"/>
      <c r="C566" s="15"/>
      <c r="D566" s="15"/>
      <c r="E566" s="18"/>
      <c r="F566" s="41"/>
      <c r="G566" s="41"/>
      <c r="H566" s="41"/>
      <c r="I566" s="16" t="s">
        <v>180</v>
      </c>
      <c r="J566" s="40">
        <v>300000</v>
      </c>
    </row>
    <row r="567" spans="1:10" ht="22.5" customHeight="1">
      <c r="A567" s="39"/>
      <c r="B567" s="15"/>
      <c r="C567" s="15"/>
      <c r="D567" s="15"/>
      <c r="E567" s="18"/>
      <c r="F567" s="41"/>
      <c r="G567" s="41"/>
      <c r="H567" s="41"/>
      <c r="I567" s="16" t="s">
        <v>207</v>
      </c>
      <c r="J567" s="40">
        <v>531000</v>
      </c>
    </row>
    <row r="568" spans="1:10" ht="22.5" customHeight="1">
      <c r="A568" s="39"/>
      <c r="B568" s="15"/>
      <c r="C568" s="15"/>
      <c r="D568" s="15"/>
      <c r="E568" s="16" t="s">
        <v>54</v>
      </c>
      <c r="F568" s="37">
        <v>12598</v>
      </c>
      <c r="G568" s="37">
        <v>23404</v>
      </c>
      <c r="H568" s="37">
        <v>-10806</v>
      </c>
      <c r="I568" s="16" t="s">
        <v>445</v>
      </c>
      <c r="J568" s="40">
        <v>-10806000</v>
      </c>
    </row>
    <row r="569" spans="1:10" ht="22.5" customHeight="1">
      <c r="A569" s="39"/>
      <c r="B569" s="15"/>
      <c r="C569" s="15"/>
      <c r="D569" s="15"/>
      <c r="E569" s="16" t="s">
        <v>295</v>
      </c>
      <c r="F569" s="37">
        <v>1350</v>
      </c>
      <c r="G569" s="37">
        <v>0</v>
      </c>
      <c r="H569" s="37">
        <v>1350</v>
      </c>
      <c r="I569" s="16" t="s">
        <v>216</v>
      </c>
      <c r="J569" s="40">
        <v>900000</v>
      </c>
    </row>
    <row r="570" spans="1:10" ht="22.5" customHeight="1">
      <c r="A570" s="39"/>
      <c r="B570" s="15"/>
      <c r="C570" s="15"/>
      <c r="D570" s="15"/>
      <c r="E570" s="18"/>
      <c r="F570" s="41"/>
      <c r="G570" s="41"/>
      <c r="H570" s="41"/>
      <c r="I570" s="16" t="s">
        <v>206</v>
      </c>
      <c r="J570" s="40">
        <v>450000</v>
      </c>
    </row>
    <row r="571" spans="1:10" ht="22.5" customHeight="1">
      <c r="A571" s="39"/>
      <c r="B571" s="15"/>
      <c r="C571" s="15"/>
      <c r="D571" s="15"/>
      <c r="E571" s="16" t="s">
        <v>612</v>
      </c>
      <c r="F571" s="37">
        <v>409</v>
      </c>
      <c r="G571" s="37">
        <v>0</v>
      </c>
      <c r="H571" s="37">
        <v>409</v>
      </c>
      <c r="I571" s="16" t="s">
        <v>662</v>
      </c>
      <c r="J571" s="40">
        <v>282000</v>
      </c>
    </row>
    <row r="572" spans="1:10" ht="22.5" customHeight="1">
      <c r="A572" s="39"/>
      <c r="B572" s="15"/>
      <c r="C572" s="15"/>
      <c r="D572" s="15"/>
      <c r="E572" s="18"/>
      <c r="F572" s="41"/>
      <c r="G572" s="41"/>
      <c r="H572" s="41"/>
      <c r="I572" s="16" t="s">
        <v>663</v>
      </c>
      <c r="J572" s="40">
        <v>19000</v>
      </c>
    </row>
    <row r="573" spans="1:10" ht="22.5" customHeight="1">
      <c r="A573" s="39"/>
      <c r="B573" s="15"/>
      <c r="C573" s="15"/>
      <c r="D573" s="15"/>
      <c r="E573" s="18"/>
      <c r="F573" s="41"/>
      <c r="G573" s="41"/>
      <c r="H573" s="41"/>
      <c r="I573" s="16" t="s">
        <v>661</v>
      </c>
      <c r="J573" s="40">
        <v>108000</v>
      </c>
    </row>
    <row r="574" spans="1:10" ht="22.5" customHeight="1">
      <c r="A574" s="14"/>
      <c r="B574" s="12" t="s">
        <v>296</v>
      </c>
      <c r="C574" s="5"/>
      <c r="D574" s="5"/>
      <c r="E574" s="6"/>
      <c r="F574" s="37">
        <v>3353</v>
      </c>
      <c r="G574" s="37">
        <v>4210</v>
      </c>
      <c r="H574" s="37">
        <v>-857</v>
      </c>
      <c r="I574" s="16"/>
      <c r="J574" s="38"/>
    </row>
    <row r="575" spans="1:10" ht="22.5" customHeight="1">
      <c r="A575" s="39"/>
      <c r="B575" s="14"/>
      <c r="C575" s="12" t="s">
        <v>297</v>
      </c>
      <c r="D575" s="5"/>
      <c r="E575" s="6"/>
      <c r="F575" s="37">
        <v>43</v>
      </c>
      <c r="G575" s="37">
        <v>900</v>
      </c>
      <c r="H575" s="37">
        <v>-857</v>
      </c>
      <c r="I575" s="16"/>
      <c r="J575" s="38"/>
    </row>
    <row r="576" spans="1:10" ht="22.5" customHeight="1">
      <c r="A576" s="39"/>
      <c r="B576" s="15"/>
      <c r="C576" s="15"/>
      <c r="D576" s="12" t="s">
        <v>298</v>
      </c>
      <c r="E576" s="6"/>
      <c r="F576" s="37">
        <v>43</v>
      </c>
      <c r="G576" s="37">
        <v>900</v>
      </c>
      <c r="H576" s="37">
        <v>-857</v>
      </c>
      <c r="I576" s="16"/>
      <c r="J576" s="38"/>
    </row>
    <row r="577" spans="1:10" ht="22.5" customHeight="1">
      <c r="A577" s="39"/>
      <c r="B577" s="15"/>
      <c r="C577" s="15"/>
      <c r="D577" s="15"/>
      <c r="E577" s="16" t="s">
        <v>278</v>
      </c>
      <c r="F577" s="37">
        <v>43</v>
      </c>
      <c r="G577" s="37">
        <v>900</v>
      </c>
      <c r="H577" s="37">
        <v>-857</v>
      </c>
      <c r="I577" s="16" t="s">
        <v>181</v>
      </c>
      <c r="J577" s="40">
        <v>-300000</v>
      </c>
    </row>
    <row r="578" spans="1:10" ht="22.5" customHeight="1">
      <c r="A578" s="39"/>
      <c r="B578" s="15"/>
      <c r="C578" s="15"/>
      <c r="D578" s="15"/>
      <c r="E578" s="18"/>
      <c r="F578" s="41"/>
      <c r="G578" s="41"/>
      <c r="H578" s="41"/>
      <c r="I578" s="16" t="s">
        <v>182</v>
      </c>
      <c r="J578" s="40">
        <v>-557000</v>
      </c>
    </row>
    <row r="579" spans="1:10" ht="22.5" customHeight="1">
      <c r="A579" s="164" t="s">
        <v>44</v>
      </c>
      <c r="B579" s="164"/>
      <c r="C579" s="164"/>
      <c r="D579" s="164"/>
      <c r="E579" s="164"/>
      <c r="F579" s="7">
        <v>2048295</v>
      </c>
      <c r="G579" s="7">
        <v>1824230</v>
      </c>
      <c r="H579" s="32">
        <v>224065</v>
      </c>
      <c r="I579" s="169"/>
      <c r="J579" s="169"/>
    </row>
    <row r="580" ht="1.5" customHeight="1"/>
    <row r="581" ht="45" customHeight="1"/>
    <row r="582" ht="1.5" customHeight="1"/>
    <row r="583" ht="5.25" customHeight="1"/>
    <row r="584" spans="1:10" ht="16.5" customHeight="1">
      <c r="A584" s="168" t="s">
        <v>786</v>
      </c>
      <c r="B584" s="168"/>
      <c r="C584" s="168"/>
      <c r="D584" s="168"/>
      <c r="E584" s="168"/>
      <c r="F584" s="168"/>
      <c r="G584" s="168"/>
      <c r="H584" s="168"/>
      <c r="I584" s="24" t="s">
        <v>40</v>
      </c>
      <c r="J584" s="25" t="s">
        <v>300</v>
      </c>
    </row>
  </sheetData>
  <mergeCells count="137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79:E579"/>
    <mergeCell ref="I579:J579"/>
    <mergeCell ref="A584:H584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2"/>
  <sheetViews>
    <sheetView tabSelected="1" defaultGridColor="0" zoomScaleSheetLayoutView="75" colorId="0" workbookViewId="0" topLeftCell="A1">
      <pane ySplit="4" topLeftCell="A116" activePane="bottomLeft" state="frozen"/>
      <selection pane="topLeft" activeCell="A1" sqref="A1"/>
    </sheetView>
  </sheetViews>
  <sheetFormatPr defaultColWidth="9.140625" defaultRowHeight="12.75"/>
  <cols>
    <col min="1" max="1" width="18.7109375" style="0" bestFit="1" customWidth="1"/>
    <col min="2" max="2" width="21.7109375" style="0" customWidth="1"/>
    <col min="3" max="3" width="10.57421875" style="0" bestFit="1" customWidth="1"/>
    <col min="4" max="4" width="16.7109375" style="0" customWidth="1"/>
    <col min="5" max="5" width="23.57421875" style="0" customWidth="1"/>
    <col min="6" max="6" width="10.57421875" style="0" bestFit="1" customWidth="1"/>
    <col min="7" max="7" width="5.7109375" style="0" customWidth="1"/>
    <col min="8" max="9" width="8.8515625" style="0" bestFit="1" customWidth="1"/>
  </cols>
  <sheetData>
    <row r="1" spans="1:7" ht="22.5" customHeight="1">
      <c r="A1" s="176" t="s">
        <v>641</v>
      </c>
      <c r="B1" s="176"/>
      <c r="C1" s="176"/>
      <c r="D1" s="176"/>
      <c r="E1" s="176"/>
      <c r="F1" s="176"/>
      <c r="G1" s="176"/>
    </row>
    <row r="2" spans="6:7" ht="18" customHeight="1">
      <c r="F2" s="177" t="s">
        <v>730</v>
      </c>
      <c r="G2" s="177"/>
    </row>
    <row r="3" spans="1:7" ht="18.75" customHeight="1">
      <c r="A3" s="178" t="s">
        <v>764</v>
      </c>
      <c r="B3" s="178"/>
      <c r="C3" s="178"/>
      <c r="D3" s="179" t="s">
        <v>759</v>
      </c>
      <c r="E3" s="180"/>
      <c r="F3" s="181"/>
      <c r="G3" s="182" t="s">
        <v>565</v>
      </c>
    </row>
    <row r="4" spans="1:7" ht="18.75" customHeight="1">
      <c r="A4" s="136" t="s">
        <v>763</v>
      </c>
      <c r="B4" s="137" t="s">
        <v>769</v>
      </c>
      <c r="C4" s="138" t="s">
        <v>760</v>
      </c>
      <c r="D4" s="136" t="s">
        <v>109</v>
      </c>
      <c r="E4" s="139" t="s">
        <v>769</v>
      </c>
      <c r="F4" s="140" t="s">
        <v>760</v>
      </c>
      <c r="G4" s="183"/>
    </row>
    <row r="5" spans="1:7" ht="14.25" customHeight="1">
      <c r="A5" s="186" t="s">
        <v>767</v>
      </c>
      <c r="B5" s="184" t="s">
        <v>312</v>
      </c>
      <c r="C5" s="188">
        <v>1400</v>
      </c>
      <c r="D5" s="186" t="s">
        <v>724</v>
      </c>
      <c r="E5" s="47" t="s">
        <v>514</v>
      </c>
      <c r="F5" s="48">
        <v>1200</v>
      </c>
      <c r="G5" s="219" t="s">
        <v>756</v>
      </c>
    </row>
    <row r="6" spans="1:8" ht="16.5" customHeight="1">
      <c r="A6" s="187"/>
      <c r="B6" s="185"/>
      <c r="C6" s="189"/>
      <c r="D6" s="187"/>
      <c r="E6" s="49" t="s">
        <v>517</v>
      </c>
      <c r="F6" s="50">
        <v>200</v>
      </c>
      <c r="G6" s="183"/>
      <c r="H6" s="46"/>
    </row>
    <row r="7" spans="1:8" ht="16.5" customHeight="1">
      <c r="A7" s="213" t="s">
        <v>479</v>
      </c>
      <c r="B7" s="214"/>
      <c r="C7" s="51">
        <f>C5</f>
        <v>1400</v>
      </c>
      <c r="D7" s="213" t="s">
        <v>491</v>
      </c>
      <c r="E7" s="215"/>
      <c r="F7" s="52">
        <f>SUM(F5:F6)</f>
        <v>1400</v>
      </c>
      <c r="G7" s="53"/>
      <c r="H7" s="46"/>
    </row>
    <row r="8" spans="1:7" ht="16.5" customHeight="1">
      <c r="A8" s="221" t="s">
        <v>311</v>
      </c>
      <c r="B8" s="54" t="s">
        <v>483</v>
      </c>
      <c r="C8" s="55">
        <v>10214</v>
      </c>
      <c r="D8" s="192" t="s">
        <v>501</v>
      </c>
      <c r="E8" s="129" t="s">
        <v>535</v>
      </c>
      <c r="F8" s="130">
        <v>-2323</v>
      </c>
      <c r="G8" s="190" t="s">
        <v>500</v>
      </c>
    </row>
    <row r="9" spans="1:9" ht="15" customHeight="1">
      <c r="A9" s="205"/>
      <c r="B9" s="56" t="s">
        <v>727</v>
      </c>
      <c r="C9" s="55">
        <v>8019</v>
      </c>
      <c r="D9" s="192"/>
      <c r="E9" s="131" t="s">
        <v>498</v>
      </c>
      <c r="F9" s="132">
        <v>501</v>
      </c>
      <c r="G9" s="190"/>
      <c r="H9" s="46"/>
      <c r="I9" s="46"/>
    </row>
    <row r="10" spans="1:12" ht="15" customHeight="1">
      <c r="A10" s="57"/>
      <c r="B10" s="58"/>
      <c r="C10" s="55"/>
      <c r="D10" s="192"/>
      <c r="E10" s="133" t="s">
        <v>487</v>
      </c>
      <c r="F10" s="132">
        <v>637</v>
      </c>
      <c r="G10" s="190"/>
      <c r="L10" s="59"/>
    </row>
    <row r="11" spans="1:7" ht="15" customHeight="1">
      <c r="A11" s="57"/>
      <c r="B11" s="58"/>
      <c r="C11" s="55"/>
      <c r="D11" s="192"/>
      <c r="E11" s="134" t="s">
        <v>521</v>
      </c>
      <c r="F11" s="132">
        <v>-1375</v>
      </c>
      <c r="G11" s="190"/>
    </row>
    <row r="12" spans="1:7" ht="15" customHeight="1">
      <c r="A12" s="57"/>
      <c r="B12" s="58"/>
      <c r="C12" s="55"/>
      <c r="D12" s="192"/>
      <c r="E12" s="134" t="s">
        <v>523</v>
      </c>
      <c r="F12" s="132">
        <v>-1919</v>
      </c>
      <c r="G12" s="190"/>
    </row>
    <row r="13" spans="1:7" ht="15" customHeight="1">
      <c r="A13" s="57"/>
      <c r="B13" s="58"/>
      <c r="C13" s="55"/>
      <c r="D13" s="192"/>
      <c r="E13" s="133" t="s">
        <v>462</v>
      </c>
      <c r="F13" s="132">
        <v>12029</v>
      </c>
      <c r="G13" s="190"/>
    </row>
    <row r="14" spans="1:8" ht="15" customHeight="1">
      <c r="A14" s="57"/>
      <c r="B14" s="60"/>
      <c r="C14" s="61"/>
      <c r="D14" s="193"/>
      <c r="E14" s="133" t="s">
        <v>108</v>
      </c>
      <c r="F14" s="132">
        <v>10683</v>
      </c>
      <c r="G14" s="191"/>
      <c r="H14" s="46">
        <f>SUM(F8:F14)</f>
        <v>18233</v>
      </c>
    </row>
    <row r="15" spans="1:7" ht="16.5" customHeight="1">
      <c r="A15" s="57"/>
      <c r="B15" s="195" t="s">
        <v>305</v>
      </c>
      <c r="C15" s="200">
        <v>16000</v>
      </c>
      <c r="D15" s="194" t="s">
        <v>474</v>
      </c>
      <c r="E15" s="62" t="s">
        <v>755</v>
      </c>
      <c r="F15" s="63">
        <v>14000</v>
      </c>
      <c r="G15" s="202" t="s">
        <v>758</v>
      </c>
    </row>
    <row r="16" spans="1:9" ht="16.5" customHeight="1">
      <c r="A16" s="57"/>
      <c r="B16" s="196"/>
      <c r="C16" s="189"/>
      <c r="D16" s="192"/>
      <c r="E16" s="62" t="s">
        <v>505</v>
      </c>
      <c r="F16" s="63">
        <v>700</v>
      </c>
      <c r="G16" s="190"/>
      <c r="H16" s="46"/>
      <c r="I16" s="46"/>
    </row>
    <row r="17" spans="1:8" ht="16.5" customHeight="1">
      <c r="A17" s="64"/>
      <c r="B17" s="197"/>
      <c r="C17" s="201"/>
      <c r="D17" s="192"/>
      <c r="E17" s="65" t="s">
        <v>481</v>
      </c>
      <c r="F17" s="63">
        <v>1300</v>
      </c>
      <c r="G17" s="203"/>
      <c r="H17" s="46">
        <f>SUM(F15:F17)</f>
        <v>16000</v>
      </c>
    </row>
    <row r="18" spans="1:8" ht="16.5" customHeight="1">
      <c r="A18" s="64"/>
      <c r="B18" s="198" t="s">
        <v>592</v>
      </c>
      <c r="C18" s="200">
        <v>500</v>
      </c>
      <c r="D18" s="192"/>
      <c r="E18" s="65" t="s">
        <v>515</v>
      </c>
      <c r="F18" s="63">
        <v>200</v>
      </c>
      <c r="G18" s="203"/>
      <c r="H18" s="46"/>
    </row>
    <row r="19" spans="1:8" ht="16.5" customHeight="1">
      <c r="A19" s="64"/>
      <c r="B19" s="197"/>
      <c r="C19" s="189"/>
      <c r="D19" s="192"/>
      <c r="E19" s="65" t="s">
        <v>540</v>
      </c>
      <c r="F19" s="63">
        <v>150</v>
      </c>
      <c r="G19" s="203"/>
      <c r="H19" s="46"/>
    </row>
    <row r="20" spans="1:8" ht="16.5" customHeight="1">
      <c r="A20" s="64"/>
      <c r="B20" s="199"/>
      <c r="C20" s="201"/>
      <c r="D20" s="193"/>
      <c r="E20" s="65" t="s">
        <v>517</v>
      </c>
      <c r="F20" s="63">
        <v>150</v>
      </c>
      <c r="G20" s="204"/>
      <c r="H20" s="46">
        <f>SUM(F18:F20)</f>
        <v>500</v>
      </c>
    </row>
    <row r="21" spans="1:8" ht="16.5" customHeight="1">
      <c r="A21" s="64"/>
      <c r="B21" s="195" t="s">
        <v>714</v>
      </c>
      <c r="C21" s="200">
        <v>52013</v>
      </c>
      <c r="D21" s="194" t="s">
        <v>490</v>
      </c>
      <c r="E21" s="66" t="s">
        <v>463</v>
      </c>
      <c r="F21" s="63">
        <v>1873</v>
      </c>
      <c r="G21" s="211" t="s">
        <v>476</v>
      </c>
      <c r="H21" s="46"/>
    </row>
    <row r="22" spans="1:8" ht="16.5" customHeight="1">
      <c r="A22" s="64"/>
      <c r="B22" s="197"/>
      <c r="C22" s="189"/>
      <c r="D22" s="192"/>
      <c r="E22" s="66" t="s">
        <v>115</v>
      </c>
      <c r="F22" s="63">
        <v>5300</v>
      </c>
      <c r="G22" s="203"/>
      <c r="H22" s="46"/>
    </row>
    <row r="23" spans="1:8" ht="16.5" customHeight="1">
      <c r="A23" s="64"/>
      <c r="B23" s="197"/>
      <c r="C23" s="189"/>
      <c r="D23" s="192"/>
      <c r="E23" s="66" t="s">
        <v>105</v>
      </c>
      <c r="F23" s="63">
        <v>4800</v>
      </c>
      <c r="G23" s="203"/>
      <c r="H23" s="46"/>
    </row>
    <row r="24" spans="1:8" ht="16.5" customHeight="1">
      <c r="A24" s="64"/>
      <c r="B24" s="197"/>
      <c r="C24" s="189"/>
      <c r="D24" s="192"/>
      <c r="E24" s="66" t="s">
        <v>766</v>
      </c>
      <c r="F24" s="63">
        <v>10400</v>
      </c>
      <c r="G24" s="203"/>
      <c r="H24" s="46"/>
    </row>
    <row r="25" spans="1:8" ht="16.5" customHeight="1">
      <c r="A25" s="64"/>
      <c r="B25" s="197"/>
      <c r="C25" s="189"/>
      <c r="D25" s="192"/>
      <c r="E25" s="66" t="s">
        <v>497</v>
      </c>
      <c r="F25" s="63">
        <v>19770</v>
      </c>
      <c r="G25" s="203"/>
      <c r="H25" s="46"/>
    </row>
    <row r="26" spans="1:8" ht="16.5" customHeight="1">
      <c r="A26" s="67"/>
      <c r="B26" s="199"/>
      <c r="C26" s="201"/>
      <c r="D26" s="193"/>
      <c r="E26" s="66" t="s">
        <v>530</v>
      </c>
      <c r="F26" s="63">
        <v>9870</v>
      </c>
      <c r="G26" s="204"/>
      <c r="H26" s="46">
        <f>SUM(F21:F26)</f>
        <v>52013</v>
      </c>
    </row>
    <row r="27" spans="1:8" ht="15" customHeight="1">
      <c r="A27" s="67"/>
      <c r="B27" s="195" t="s">
        <v>721</v>
      </c>
      <c r="C27" s="200">
        <v>5000</v>
      </c>
      <c r="D27" s="194" t="s">
        <v>499</v>
      </c>
      <c r="E27" s="66" t="s">
        <v>518</v>
      </c>
      <c r="F27" s="63">
        <v>300</v>
      </c>
      <c r="G27" s="211" t="s">
        <v>758</v>
      </c>
      <c r="H27" s="46"/>
    </row>
    <row r="28" spans="1:8" ht="15" customHeight="1">
      <c r="A28" s="67"/>
      <c r="B28" s="197"/>
      <c r="C28" s="189"/>
      <c r="D28" s="192"/>
      <c r="E28" s="66" t="s">
        <v>96</v>
      </c>
      <c r="F28" s="63">
        <v>1200</v>
      </c>
      <c r="G28" s="203"/>
      <c r="H28" s="46"/>
    </row>
    <row r="29" spans="1:8" ht="15" customHeight="1">
      <c r="A29" s="67"/>
      <c r="B29" s="197"/>
      <c r="C29" s="189"/>
      <c r="D29" s="192"/>
      <c r="E29" s="66" t="s">
        <v>316</v>
      </c>
      <c r="F29" s="63">
        <v>1980</v>
      </c>
      <c r="G29" s="203"/>
      <c r="H29" s="46"/>
    </row>
    <row r="30" spans="1:8" ht="15" customHeight="1">
      <c r="A30" s="67"/>
      <c r="B30" s="197"/>
      <c r="C30" s="189"/>
      <c r="D30" s="192"/>
      <c r="E30" s="68" t="s">
        <v>579</v>
      </c>
      <c r="F30" s="63">
        <v>584</v>
      </c>
      <c r="G30" s="203"/>
      <c r="H30" s="46"/>
    </row>
    <row r="31" spans="1:8" ht="15" customHeight="1">
      <c r="A31" s="67"/>
      <c r="B31" s="197"/>
      <c r="C31" s="189"/>
      <c r="D31" s="192"/>
      <c r="E31" s="68" t="s">
        <v>578</v>
      </c>
      <c r="F31" s="63">
        <v>36</v>
      </c>
      <c r="G31" s="203"/>
      <c r="H31" s="46"/>
    </row>
    <row r="32" spans="1:8" ht="15" customHeight="1">
      <c r="A32" s="67"/>
      <c r="B32" s="197"/>
      <c r="C32" s="189"/>
      <c r="D32" s="192"/>
      <c r="E32" s="68" t="s">
        <v>573</v>
      </c>
      <c r="F32" s="63">
        <v>300</v>
      </c>
      <c r="G32" s="203"/>
      <c r="H32" s="46"/>
    </row>
    <row r="33" spans="1:8" ht="15" customHeight="1">
      <c r="A33" s="69"/>
      <c r="B33" s="197"/>
      <c r="C33" s="189"/>
      <c r="D33" s="192"/>
      <c r="E33" s="66" t="s">
        <v>492</v>
      </c>
      <c r="F33" s="63">
        <v>300</v>
      </c>
      <c r="G33" s="203"/>
      <c r="H33" s="46"/>
    </row>
    <row r="34" spans="1:8" ht="15" customHeight="1">
      <c r="A34" s="69"/>
      <c r="B34" s="199"/>
      <c r="C34" s="201"/>
      <c r="D34" s="193"/>
      <c r="E34" s="66" t="s">
        <v>310</v>
      </c>
      <c r="F34" s="63">
        <v>300</v>
      </c>
      <c r="G34" s="204"/>
      <c r="H34" s="46">
        <f>SUM(F27:F34)</f>
        <v>5000</v>
      </c>
    </row>
    <row r="35" spans="1:8" ht="16.5" customHeight="1">
      <c r="A35" s="69"/>
      <c r="B35" s="195" t="s">
        <v>719</v>
      </c>
      <c r="C35" s="200">
        <v>5840</v>
      </c>
      <c r="D35" s="194" t="s">
        <v>522</v>
      </c>
      <c r="E35" s="66" t="s">
        <v>461</v>
      </c>
      <c r="F35" s="63">
        <v>4500</v>
      </c>
      <c r="G35" s="222" t="s">
        <v>758</v>
      </c>
      <c r="H35" s="46"/>
    </row>
    <row r="36" spans="1:8" ht="16.5" customHeight="1">
      <c r="A36" s="67"/>
      <c r="B36" s="197"/>
      <c r="C36" s="189"/>
      <c r="D36" s="192"/>
      <c r="E36" s="66" t="s">
        <v>762</v>
      </c>
      <c r="F36" s="63">
        <v>1215</v>
      </c>
      <c r="G36" s="203"/>
      <c r="H36" s="46"/>
    </row>
    <row r="37" spans="1:8" ht="16.5" customHeight="1">
      <c r="A37" s="67"/>
      <c r="B37" s="199"/>
      <c r="C37" s="201"/>
      <c r="D37" s="193"/>
      <c r="E37" s="66" t="s">
        <v>722</v>
      </c>
      <c r="F37" s="63">
        <v>125</v>
      </c>
      <c r="G37" s="204"/>
      <c r="H37" s="46">
        <f>SUM(F35:F37)</f>
        <v>5840</v>
      </c>
    </row>
    <row r="38" spans="1:8" ht="16.5" customHeight="1">
      <c r="A38" s="64"/>
      <c r="B38" s="70" t="s">
        <v>718</v>
      </c>
      <c r="C38" s="55">
        <v>240</v>
      </c>
      <c r="D38" s="71" t="s">
        <v>549</v>
      </c>
      <c r="E38" s="66" t="s">
        <v>123</v>
      </c>
      <c r="F38" s="63">
        <v>240</v>
      </c>
      <c r="G38" s="72" t="s">
        <v>756</v>
      </c>
      <c r="H38" s="46"/>
    </row>
    <row r="39" spans="1:8" ht="16.5" customHeight="1">
      <c r="A39" s="64"/>
      <c r="B39" s="198" t="s">
        <v>583</v>
      </c>
      <c r="C39" s="200">
        <v>1020</v>
      </c>
      <c r="D39" s="194" t="s">
        <v>506</v>
      </c>
      <c r="E39" s="66" t="s">
        <v>475</v>
      </c>
      <c r="F39" s="63">
        <v>900</v>
      </c>
      <c r="G39" s="211" t="s">
        <v>765</v>
      </c>
      <c r="H39" s="46"/>
    </row>
    <row r="40" spans="1:8" ht="16.5" customHeight="1">
      <c r="A40" s="64"/>
      <c r="B40" s="199"/>
      <c r="C40" s="201"/>
      <c r="D40" s="193"/>
      <c r="E40" s="66" t="s">
        <v>114</v>
      </c>
      <c r="F40" s="63">
        <v>120</v>
      </c>
      <c r="G40" s="204"/>
      <c r="H40" s="46"/>
    </row>
    <row r="41" spans="1:8" ht="16.5" customHeight="1">
      <c r="A41" s="64"/>
      <c r="B41" s="70" t="s">
        <v>106</v>
      </c>
      <c r="C41" s="55">
        <v>130</v>
      </c>
      <c r="D41" s="71" t="s">
        <v>724</v>
      </c>
      <c r="E41" s="66" t="s">
        <v>747</v>
      </c>
      <c r="F41" s="63">
        <v>130</v>
      </c>
      <c r="G41" s="72" t="s">
        <v>756</v>
      </c>
      <c r="H41" s="46"/>
    </row>
    <row r="42" spans="1:8" ht="16.5" customHeight="1">
      <c r="A42" s="64"/>
      <c r="B42" s="195" t="s">
        <v>715</v>
      </c>
      <c r="C42" s="200">
        <v>49100</v>
      </c>
      <c r="D42" s="194" t="s">
        <v>532</v>
      </c>
      <c r="E42" s="66" t="s">
        <v>460</v>
      </c>
      <c r="F42" s="63">
        <v>41688</v>
      </c>
      <c r="G42" s="211" t="s">
        <v>566</v>
      </c>
      <c r="H42" s="46"/>
    </row>
    <row r="43" spans="1:8" ht="16.5" customHeight="1">
      <c r="A43" s="64"/>
      <c r="B43" s="199"/>
      <c r="C43" s="201"/>
      <c r="D43" s="193"/>
      <c r="E43" s="66" t="s">
        <v>544</v>
      </c>
      <c r="F43" s="63">
        <v>7412</v>
      </c>
      <c r="G43" s="204"/>
      <c r="H43" s="46">
        <f>SUM(F42:F43)</f>
        <v>49100</v>
      </c>
    </row>
    <row r="44" spans="1:8" ht="16.5" customHeight="1">
      <c r="A44" s="64"/>
      <c r="B44" s="195" t="s">
        <v>725</v>
      </c>
      <c r="C44" s="200">
        <v>71097</v>
      </c>
      <c r="D44" s="194" t="s">
        <v>541</v>
      </c>
      <c r="E44" s="66" t="s">
        <v>493</v>
      </c>
      <c r="F44" s="63">
        <v>15632</v>
      </c>
      <c r="G44" s="211" t="s">
        <v>101</v>
      </c>
      <c r="H44" s="46"/>
    </row>
    <row r="45" spans="1:8" ht="16.5" customHeight="1">
      <c r="A45" s="64"/>
      <c r="B45" s="197"/>
      <c r="C45" s="189"/>
      <c r="D45" s="192"/>
      <c r="E45" s="66" t="s">
        <v>470</v>
      </c>
      <c r="F45" s="63">
        <v>21392</v>
      </c>
      <c r="G45" s="203"/>
      <c r="H45" s="46"/>
    </row>
    <row r="46" spans="1:8" ht="16.5" customHeight="1">
      <c r="A46" s="64"/>
      <c r="B46" s="197"/>
      <c r="C46" s="189"/>
      <c r="D46" s="192"/>
      <c r="E46" s="66" t="s">
        <v>477</v>
      </c>
      <c r="F46" s="63">
        <v>20491</v>
      </c>
      <c r="G46" s="203"/>
      <c r="H46" s="46"/>
    </row>
    <row r="47" spans="1:8" ht="16.5" customHeight="1">
      <c r="A47" s="64"/>
      <c r="B47" s="199"/>
      <c r="C47" s="201"/>
      <c r="D47" s="193"/>
      <c r="E47" s="66" t="s">
        <v>472</v>
      </c>
      <c r="F47" s="63">
        <v>13582</v>
      </c>
      <c r="G47" s="204"/>
      <c r="H47" s="46">
        <f>F44+F45+F46+F47</f>
        <v>71097</v>
      </c>
    </row>
    <row r="48" spans="1:8" ht="16.5" customHeight="1">
      <c r="A48" s="64"/>
      <c r="B48" s="195" t="s">
        <v>723</v>
      </c>
      <c r="C48" s="200">
        <v>2000</v>
      </c>
      <c r="D48" s="194" t="s">
        <v>471</v>
      </c>
      <c r="E48" s="66" t="s">
        <v>478</v>
      </c>
      <c r="F48" s="63">
        <v>150</v>
      </c>
      <c r="G48" s="211" t="s">
        <v>757</v>
      </c>
      <c r="H48" s="46"/>
    </row>
    <row r="49" spans="1:8" ht="16.5" customHeight="1">
      <c r="A49" s="73"/>
      <c r="B49" s="197"/>
      <c r="C49" s="189"/>
      <c r="D49" s="192"/>
      <c r="E49" s="66" t="s">
        <v>529</v>
      </c>
      <c r="F49" s="63">
        <v>230</v>
      </c>
      <c r="G49" s="203"/>
      <c r="H49" s="46"/>
    </row>
    <row r="50" spans="1:8" ht="16.5" customHeight="1">
      <c r="A50" s="220"/>
      <c r="B50" s="197"/>
      <c r="C50" s="189"/>
      <c r="D50" s="192"/>
      <c r="E50" s="66" t="s">
        <v>753</v>
      </c>
      <c r="F50" s="63">
        <v>320</v>
      </c>
      <c r="G50" s="203"/>
      <c r="H50" s="46"/>
    </row>
    <row r="51" spans="1:8" ht="16.5" customHeight="1">
      <c r="A51" s="220"/>
      <c r="B51" s="197"/>
      <c r="C51" s="189"/>
      <c r="D51" s="192"/>
      <c r="E51" s="66" t="s">
        <v>100</v>
      </c>
      <c r="F51" s="63">
        <v>600</v>
      </c>
      <c r="G51" s="203"/>
      <c r="H51" s="46"/>
    </row>
    <row r="52" spans="1:8" ht="16.5" customHeight="1">
      <c r="A52" s="64"/>
      <c r="B52" s="199"/>
      <c r="C52" s="201"/>
      <c r="D52" s="192"/>
      <c r="E52" s="66" t="s">
        <v>513</v>
      </c>
      <c r="F52" s="63">
        <v>700</v>
      </c>
      <c r="G52" s="203"/>
      <c r="H52" s="46">
        <f>F48+F49+F50+F51+F52</f>
        <v>2000</v>
      </c>
    </row>
    <row r="53" spans="1:8" ht="16.5" customHeight="1">
      <c r="A53" s="64"/>
      <c r="B53" s="195" t="s">
        <v>572</v>
      </c>
      <c r="C53" s="200">
        <v>1680</v>
      </c>
      <c r="D53" s="192"/>
      <c r="E53" s="66" t="s">
        <v>720</v>
      </c>
      <c r="F53" s="63">
        <v>400</v>
      </c>
      <c r="G53" s="203"/>
      <c r="H53" s="46"/>
    </row>
    <row r="54" spans="1:8" ht="16.5" customHeight="1">
      <c r="A54" s="64"/>
      <c r="B54" s="197"/>
      <c r="C54" s="189"/>
      <c r="D54" s="192"/>
      <c r="E54" s="66" t="s">
        <v>711</v>
      </c>
      <c r="F54" s="63">
        <v>80</v>
      </c>
      <c r="G54" s="203"/>
      <c r="H54" s="46"/>
    </row>
    <row r="55" spans="1:8" ht="16.5" customHeight="1">
      <c r="A55" s="64"/>
      <c r="B55" s="197"/>
      <c r="C55" s="189"/>
      <c r="D55" s="192"/>
      <c r="E55" s="66" t="s">
        <v>317</v>
      </c>
      <c r="F55" s="63">
        <v>744</v>
      </c>
      <c r="G55" s="203"/>
      <c r="H55" s="46"/>
    </row>
    <row r="56" spans="1:8" ht="16.5" customHeight="1">
      <c r="A56" s="64"/>
      <c r="B56" s="197"/>
      <c r="C56" s="189"/>
      <c r="D56" s="192"/>
      <c r="E56" s="66" t="s">
        <v>517</v>
      </c>
      <c r="F56" s="63">
        <v>288</v>
      </c>
      <c r="G56" s="203"/>
      <c r="H56" s="46"/>
    </row>
    <row r="57" spans="1:8" ht="16.5" customHeight="1">
      <c r="A57" s="64"/>
      <c r="B57" s="199"/>
      <c r="C57" s="201"/>
      <c r="D57" s="193"/>
      <c r="E57" s="66" t="s">
        <v>564</v>
      </c>
      <c r="F57" s="63">
        <v>168</v>
      </c>
      <c r="G57" s="204"/>
      <c r="H57" s="46">
        <f>F53+F54+F55+F56+F57</f>
        <v>1680</v>
      </c>
    </row>
    <row r="58" spans="1:8" ht="16.5" customHeight="1">
      <c r="A58" s="64"/>
      <c r="B58" s="198" t="s">
        <v>575</v>
      </c>
      <c r="C58" s="200">
        <v>162</v>
      </c>
      <c r="D58" s="194" t="s">
        <v>506</v>
      </c>
      <c r="E58" s="66" t="s">
        <v>747</v>
      </c>
      <c r="F58" s="63">
        <v>130</v>
      </c>
      <c r="G58" s="211" t="s">
        <v>765</v>
      </c>
      <c r="H58" s="46"/>
    </row>
    <row r="59" spans="1:8" ht="16.5" customHeight="1">
      <c r="A59" s="64"/>
      <c r="B59" s="199"/>
      <c r="C59" s="201"/>
      <c r="D59" s="193"/>
      <c r="E59" s="66" t="s">
        <v>748</v>
      </c>
      <c r="F59" s="63">
        <v>32</v>
      </c>
      <c r="G59" s="204"/>
      <c r="H59" s="46">
        <f>F58+F59</f>
        <v>162</v>
      </c>
    </row>
    <row r="60" spans="1:8" ht="16.5" customHeight="1">
      <c r="A60" s="64"/>
      <c r="B60" s="195" t="s">
        <v>99</v>
      </c>
      <c r="C60" s="200">
        <v>3040</v>
      </c>
      <c r="D60" s="194" t="s">
        <v>512</v>
      </c>
      <c r="E60" s="66" t="s">
        <v>747</v>
      </c>
      <c r="F60" s="63">
        <v>1800</v>
      </c>
      <c r="G60" s="211" t="s">
        <v>756</v>
      </c>
      <c r="H60" s="46"/>
    </row>
    <row r="61" spans="1:8" ht="16.5" customHeight="1">
      <c r="A61" s="64"/>
      <c r="B61" s="199"/>
      <c r="C61" s="201"/>
      <c r="D61" s="193"/>
      <c r="E61" s="66" t="s">
        <v>480</v>
      </c>
      <c r="F61" s="63">
        <v>1240</v>
      </c>
      <c r="G61" s="204"/>
      <c r="H61" s="46"/>
    </row>
    <row r="62" spans="1:8" ht="16.5" customHeight="1">
      <c r="A62" s="64"/>
      <c r="B62" s="195" t="s">
        <v>527</v>
      </c>
      <c r="C62" s="200">
        <v>3000</v>
      </c>
      <c r="D62" s="194" t="s">
        <v>471</v>
      </c>
      <c r="E62" s="66" t="s">
        <v>494</v>
      </c>
      <c r="F62" s="63">
        <v>500</v>
      </c>
      <c r="G62" s="211" t="s">
        <v>757</v>
      </c>
      <c r="H62" s="46"/>
    </row>
    <row r="63" spans="1:8" ht="16.5" customHeight="1">
      <c r="A63" s="64"/>
      <c r="B63" s="197"/>
      <c r="C63" s="189"/>
      <c r="D63" s="192"/>
      <c r="E63" s="66" t="s">
        <v>95</v>
      </c>
      <c r="F63" s="63">
        <v>1000</v>
      </c>
      <c r="G63" s="203"/>
      <c r="H63" s="46"/>
    </row>
    <row r="64" spans="1:8" ht="16.5" customHeight="1">
      <c r="A64" s="64"/>
      <c r="B64" s="197"/>
      <c r="C64" s="189"/>
      <c r="D64" s="192"/>
      <c r="E64" s="66" t="s">
        <v>464</v>
      </c>
      <c r="F64" s="63">
        <v>600</v>
      </c>
      <c r="G64" s="203"/>
      <c r="H64" s="46"/>
    </row>
    <row r="65" spans="1:8" ht="16.5" customHeight="1">
      <c r="A65" s="64"/>
      <c r="B65" s="197"/>
      <c r="C65" s="189"/>
      <c r="D65" s="192"/>
      <c r="E65" s="66" t="s">
        <v>537</v>
      </c>
      <c r="F65" s="63">
        <v>400</v>
      </c>
      <c r="G65" s="203"/>
      <c r="H65" s="46"/>
    </row>
    <row r="66" spans="1:8" ht="16.5" customHeight="1">
      <c r="A66" s="64"/>
      <c r="B66" s="199"/>
      <c r="C66" s="201"/>
      <c r="D66" s="193"/>
      <c r="E66" s="66" t="s">
        <v>533</v>
      </c>
      <c r="F66" s="63">
        <v>500</v>
      </c>
      <c r="G66" s="204"/>
      <c r="H66" s="46">
        <f>F62+F63+F64+F65+F66</f>
        <v>3000</v>
      </c>
    </row>
    <row r="67" spans="1:8" ht="16.5" customHeight="1">
      <c r="A67" s="64"/>
      <c r="B67" s="70" t="s">
        <v>473</v>
      </c>
      <c r="C67" s="74">
        <v>6500</v>
      </c>
      <c r="D67" s="75" t="s">
        <v>539</v>
      </c>
      <c r="E67" s="76" t="s">
        <v>314</v>
      </c>
      <c r="F67" s="63">
        <v>6500</v>
      </c>
      <c r="G67" s="72" t="s">
        <v>555</v>
      </c>
      <c r="H67" s="46"/>
    </row>
    <row r="68" spans="1:8" ht="16.5" customHeight="1">
      <c r="A68" s="64"/>
      <c r="B68" s="195" t="s">
        <v>570</v>
      </c>
      <c r="C68" s="200">
        <v>800</v>
      </c>
      <c r="D68" s="194" t="s">
        <v>516</v>
      </c>
      <c r="E68" s="66" t="s">
        <v>119</v>
      </c>
      <c r="F68" s="63">
        <v>300</v>
      </c>
      <c r="G68" s="211" t="s">
        <v>752</v>
      </c>
      <c r="H68" s="46"/>
    </row>
    <row r="69" spans="1:8" ht="16.5" customHeight="1">
      <c r="A69" s="64"/>
      <c r="B69" s="197"/>
      <c r="C69" s="189"/>
      <c r="D69" s="192"/>
      <c r="E69" s="66" t="s">
        <v>94</v>
      </c>
      <c r="F69" s="63">
        <v>400</v>
      </c>
      <c r="G69" s="203"/>
      <c r="H69" s="46"/>
    </row>
    <row r="70" spans="1:8" ht="16.5" customHeight="1">
      <c r="A70" s="64"/>
      <c r="B70" s="199"/>
      <c r="C70" s="201"/>
      <c r="D70" s="193"/>
      <c r="E70" s="66" t="s">
        <v>517</v>
      </c>
      <c r="F70" s="63">
        <v>100</v>
      </c>
      <c r="G70" s="204"/>
      <c r="H70" s="46">
        <f>F68+F69+F70</f>
        <v>800</v>
      </c>
    </row>
    <row r="71" spans="1:8" ht="16.5" customHeight="1">
      <c r="A71" s="64"/>
      <c r="B71" s="198" t="s">
        <v>183</v>
      </c>
      <c r="C71" s="200">
        <v>2800</v>
      </c>
      <c r="D71" s="194" t="s">
        <v>724</v>
      </c>
      <c r="E71" s="66" t="s">
        <v>747</v>
      </c>
      <c r="F71" s="63">
        <v>2640</v>
      </c>
      <c r="G71" s="211" t="s">
        <v>756</v>
      </c>
      <c r="H71" s="46"/>
    </row>
    <row r="72" spans="1:8" ht="16.5" customHeight="1">
      <c r="A72" s="64"/>
      <c r="B72" s="199"/>
      <c r="C72" s="201"/>
      <c r="D72" s="193"/>
      <c r="E72" s="66" t="s">
        <v>121</v>
      </c>
      <c r="F72" s="63">
        <v>160</v>
      </c>
      <c r="G72" s="204"/>
      <c r="H72" s="46">
        <f>F71+F72</f>
        <v>2800</v>
      </c>
    </row>
    <row r="73" spans="1:8" ht="16.5" customHeight="1">
      <c r="A73" s="64"/>
      <c r="B73" s="70" t="s">
        <v>717</v>
      </c>
      <c r="C73" s="74">
        <v>4200</v>
      </c>
      <c r="D73" s="71" t="s">
        <v>504</v>
      </c>
      <c r="E73" s="66" t="s">
        <v>520</v>
      </c>
      <c r="F73" s="63">
        <v>4200</v>
      </c>
      <c r="G73" s="72" t="s">
        <v>752</v>
      </c>
      <c r="H73" s="46"/>
    </row>
    <row r="74" spans="1:8" ht="16.5" customHeight="1">
      <c r="A74" s="64"/>
      <c r="B74" s="195" t="s">
        <v>604</v>
      </c>
      <c r="C74" s="200">
        <v>4000</v>
      </c>
      <c r="D74" s="194" t="s">
        <v>303</v>
      </c>
      <c r="E74" s="66" t="s">
        <v>747</v>
      </c>
      <c r="F74" s="63">
        <v>1710</v>
      </c>
      <c r="G74" s="211" t="s">
        <v>761</v>
      </c>
      <c r="H74" s="46"/>
    </row>
    <row r="75" spans="1:8" ht="16.5" customHeight="1">
      <c r="A75" s="64"/>
      <c r="B75" s="197"/>
      <c r="C75" s="189"/>
      <c r="D75" s="192"/>
      <c r="E75" s="66" t="s">
        <v>496</v>
      </c>
      <c r="F75" s="63">
        <v>543</v>
      </c>
      <c r="G75" s="203"/>
      <c r="H75" s="46"/>
    </row>
    <row r="76" spans="1:8" ht="16.5" customHeight="1">
      <c r="A76" s="64"/>
      <c r="B76" s="197"/>
      <c r="C76" s="189"/>
      <c r="D76" s="192"/>
      <c r="E76" s="66" t="s">
        <v>564</v>
      </c>
      <c r="F76" s="63">
        <v>563</v>
      </c>
      <c r="G76" s="203"/>
      <c r="H76" s="46"/>
    </row>
    <row r="77" spans="1:8" ht="16.5" customHeight="1">
      <c r="A77" s="64"/>
      <c r="B77" s="197"/>
      <c r="C77" s="189"/>
      <c r="D77" s="192"/>
      <c r="E77" s="66" t="s">
        <v>526</v>
      </c>
      <c r="F77" s="63">
        <v>107</v>
      </c>
      <c r="G77" s="203"/>
      <c r="H77" s="46"/>
    </row>
    <row r="78" spans="1:8" ht="16.5" customHeight="1">
      <c r="A78" s="64"/>
      <c r="B78" s="199"/>
      <c r="C78" s="201"/>
      <c r="D78" s="192"/>
      <c r="E78" s="66" t="s">
        <v>524</v>
      </c>
      <c r="F78" s="63">
        <v>1077</v>
      </c>
      <c r="G78" s="204"/>
      <c r="H78" s="46">
        <f>F74+F75+F76+F77+F78</f>
        <v>4000</v>
      </c>
    </row>
    <row r="79" spans="1:8" ht="16.5" customHeight="1">
      <c r="A79" s="64"/>
      <c r="B79" s="195" t="s">
        <v>309</v>
      </c>
      <c r="C79" s="200">
        <v>2450</v>
      </c>
      <c r="D79" s="192"/>
      <c r="E79" s="66" t="s">
        <v>747</v>
      </c>
      <c r="F79" s="63">
        <v>2030</v>
      </c>
      <c r="G79" s="211" t="s">
        <v>536</v>
      </c>
      <c r="H79" s="46"/>
    </row>
    <row r="80" spans="1:8" ht="16.5" customHeight="1">
      <c r="A80" s="64"/>
      <c r="B80" s="197"/>
      <c r="C80" s="189"/>
      <c r="D80" s="192"/>
      <c r="E80" s="66" t="s">
        <v>768</v>
      </c>
      <c r="F80" s="63">
        <v>220</v>
      </c>
      <c r="G80" s="203"/>
      <c r="H80" s="46"/>
    </row>
    <row r="81" spans="1:8" ht="16.5" customHeight="1">
      <c r="A81" s="64"/>
      <c r="B81" s="197"/>
      <c r="C81" s="189"/>
      <c r="D81" s="192"/>
      <c r="E81" s="77" t="s">
        <v>567</v>
      </c>
      <c r="F81" s="50">
        <v>200</v>
      </c>
      <c r="G81" s="224"/>
      <c r="H81" s="46">
        <f>F79+F80+F81</f>
        <v>2450</v>
      </c>
    </row>
    <row r="82" spans="1:8" ht="16.5" customHeight="1">
      <c r="A82" s="216" t="s">
        <v>491</v>
      </c>
      <c r="B82" s="214"/>
      <c r="C82" s="51">
        <f>C79+C74+C73+C71+C68+C67+C62+C60+C58+C53+C48+C44+C42+C41+C39+C38+C35+C27+C21+C18+C15+C9+C8</f>
        <v>249805</v>
      </c>
      <c r="D82" s="213" t="s">
        <v>491</v>
      </c>
      <c r="E82" s="217"/>
      <c r="F82" s="51">
        <f>SUM(F8:F81)</f>
        <v>249805</v>
      </c>
      <c r="G82" s="78"/>
      <c r="H82" s="46"/>
    </row>
    <row r="83" spans="1:8" ht="16.5" customHeight="1">
      <c r="A83" s="209" t="s">
        <v>543</v>
      </c>
      <c r="B83" s="197" t="s">
        <v>304</v>
      </c>
      <c r="C83" s="189">
        <v>200</v>
      </c>
      <c r="D83" s="192" t="s">
        <v>307</v>
      </c>
      <c r="E83" s="66" t="s">
        <v>110</v>
      </c>
      <c r="F83" s="79">
        <v>65</v>
      </c>
      <c r="G83" s="223" t="s">
        <v>555</v>
      </c>
      <c r="H83" s="46"/>
    </row>
    <row r="84" spans="1:8" ht="16.5" customHeight="1">
      <c r="A84" s="209"/>
      <c r="B84" s="197"/>
      <c r="C84" s="189"/>
      <c r="D84" s="192"/>
      <c r="E84" s="77" t="s">
        <v>118</v>
      </c>
      <c r="F84" s="50">
        <v>135</v>
      </c>
      <c r="G84" s="224"/>
      <c r="H84" s="46"/>
    </row>
    <row r="85" spans="1:8" ht="16.5" customHeight="1">
      <c r="A85" s="216" t="s">
        <v>491</v>
      </c>
      <c r="B85" s="214"/>
      <c r="C85" s="51">
        <f>C83</f>
        <v>200</v>
      </c>
      <c r="D85" s="213" t="s">
        <v>528</v>
      </c>
      <c r="E85" s="217"/>
      <c r="F85" s="52">
        <f>SUM(F83:F84)</f>
        <v>200</v>
      </c>
      <c r="G85" s="78"/>
      <c r="H85" s="46"/>
    </row>
    <row r="86" spans="1:8" ht="16.5" customHeight="1">
      <c r="A86" s="209" t="s">
        <v>710</v>
      </c>
      <c r="B86" s="197" t="s">
        <v>509</v>
      </c>
      <c r="C86" s="189">
        <v>-2539</v>
      </c>
      <c r="D86" s="210" t="s">
        <v>501</v>
      </c>
      <c r="E86" s="106" t="s">
        <v>709</v>
      </c>
      <c r="F86" s="124">
        <v>-573</v>
      </c>
      <c r="G86" s="223" t="s">
        <v>561</v>
      </c>
      <c r="H86" s="46"/>
    </row>
    <row r="87" spans="1:8" ht="16.5" customHeight="1">
      <c r="A87" s="209"/>
      <c r="B87" s="196"/>
      <c r="C87" s="189"/>
      <c r="D87" s="192"/>
      <c r="E87" s="107" t="s">
        <v>521</v>
      </c>
      <c r="F87" s="125">
        <v>-336</v>
      </c>
      <c r="G87" s="190"/>
      <c r="H87" s="46"/>
    </row>
    <row r="88" spans="1:8" ht="16.5" customHeight="1">
      <c r="A88" s="73"/>
      <c r="B88" s="212"/>
      <c r="C88" s="201"/>
      <c r="D88" s="193"/>
      <c r="E88" s="107" t="s">
        <v>462</v>
      </c>
      <c r="F88" s="125">
        <v>-1630</v>
      </c>
      <c r="G88" s="204"/>
      <c r="H88" s="46">
        <f>F86+F87+F88</f>
        <v>-2539</v>
      </c>
    </row>
    <row r="89" spans="1:8" ht="16.5" customHeight="1">
      <c r="A89" s="73"/>
      <c r="B89" s="198" t="s">
        <v>511</v>
      </c>
      <c r="C89" s="200">
        <v>-22106</v>
      </c>
      <c r="D89" s="194" t="s">
        <v>713</v>
      </c>
      <c r="E89" s="107" t="s">
        <v>560</v>
      </c>
      <c r="F89" s="125">
        <v>-3442</v>
      </c>
      <c r="G89" s="211" t="s">
        <v>104</v>
      </c>
      <c r="H89" s="46"/>
    </row>
    <row r="90" spans="1:8" ht="16.5" customHeight="1">
      <c r="A90" s="73"/>
      <c r="B90" s="196"/>
      <c r="C90" s="189"/>
      <c r="D90" s="192"/>
      <c r="E90" s="107" t="s">
        <v>568</v>
      </c>
      <c r="F90" s="125">
        <v>-2764</v>
      </c>
      <c r="G90" s="203"/>
      <c r="H90" s="46"/>
    </row>
    <row r="91" spans="1:8" ht="16.5" customHeight="1">
      <c r="A91" s="73"/>
      <c r="B91" s="196"/>
      <c r="C91" s="189"/>
      <c r="D91" s="192"/>
      <c r="E91" s="107" t="s">
        <v>749</v>
      </c>
      <c r="F91" s="125">
        <v>-780</v>
      </c>
      <c r="G91" s="203"/>
      <c r="H91" s="46"/>
    </row>
    <row r="92" spans="1:8" ht="16.5" customHeight="1">
      <c r="A92" s="73"/>
      <c r="B92" s="196"/>
      <c r="C92" s="189"/>
      <c r="D92" s="192"/>
      <c r="E92" s="107" t="s">
        <v>750</v>
      </c>
      <c r="F92" s="125">
        <v>-2777</v>
      </c>
      <c r="G92" s="203"/>
      <c r="H92" s="46"/>
    </row>
    <row r="93" spans="1:8" ht="16.5" customHeight="1">
      <c r="A93" s="73"/>
      <c r="B93" s="196"/>
      <c r="C93" s="189"/>
      <c r="D93" s="192"/>
      <c r="E93" s="107" t="s">
        <v>556</v>
      </c>
      <c r="F93" s="125">
        <v>-4606</v>
      </c>
      <c r="G93" s="203"/>
      <c r="H93" s="46"/>
    </row>
    <row r="94" spans="1:8" ht="16.5" customHeight="1">
      <c r="A94" s="73"/>
      <c r="B94" s="196"/>
      <c r="C94" s="189"/>
      <c r="D94" s="192"/>
      <c r="E94" s="107" t="s">
        <v>466</v>
      </c>
      <c r="F94" s="125">
        <v>-887</v>
      </c>
      <c r="G94" s="203"/>
      <c r="H94" s="46"/>
    </row>
    <row r="95" spans="1:8" ht="16.5" customHeight="1">
      <c r="A95" s="73"/>
      <c r="B95" s="196"/>
      <c r="C95" s="189"/>
      <c r="D95" s="192"/>
      <c r="E95" s="107" t="s">
        <v>97</v>
      </c>
      <c r="F95" s="125">
        <v>-600</v>
      </c>
      <c r="G95" s="203"/>
      <c r="H95" s="46"/>
    </row>
    <row r="96" spans="1:8" ht="16.5" customHeight="1">
      <c r="A96" s="220"/>
      <c r="B96" s="212"/>
      <c r="C96" s="201"/>
      <c r="D96" s="193"/>
      <c r="E96" s="107" t="s">
        <v>563</v>
      </c>
      <c r="F96" s="125">
        <v>-6250</v>
      </c>
      <c r="G96" s="204"/>
      <c r="H96" s="46">
        <f>F89+F90+F91+F92+F93+F94+F95+F96</f>
        <v>-22106</v>
      </c>
    </row>
    <row r="97" spans="1:8" ht="16.5" customHeight="1">
      <c r="A97" s="220"/>
      <c r="B97" s="198" t="s">
        <v>302</v>
      </c>
      <c r="C97" s="55">
        <v>-6891</v>
      </c>
      <c r="D97" s="108" t="s">
        <v>516</v>
      </c>
      <c r="E97" s="107" t="s">
        <v>716</v>
      </c>
      <c r="F97" s="126">
        <v>909</v>
      </c>
      <c r="G97" s="80" t="s">
        <v>562</v>
      </c>
      <c r="H97" s="46"/>
    </row>
    <row r="98" spans="1:8" ht="16.5" customHeight="1">
      <c r="A98" s="73"/>
      <c r="B98" s="196"/>
      <c r="D98" s="108"/>
      <c r="E98" s="107" t="s">
        <v>542</v>
      </c>
      <c r="F98" s="126">
        <v>-1200</v>
      </c>
      <c r="G98" s="211" t="s">
        <v>752</v>
      </c>
      <c r="H98" s="46"/>
    </row>
    <row r="99" spans="1:8" ht="16.5" customHeight="1">
      <c r="A99" s="73"/>
      <c r="B99" s="196"/>
      <c r="C99" s="55"/>
      <c r="D99" s="108"/>
      <c r="E99" s="107" t="s">
        <v>465</v>
      </c>
      <c r="F99" s="126">
        <v>-2100</v>
      </c>
      <c r="G99" s="203"/>
      <c r="H99" s="46"/>
    </row>
    <row r="100" spans="1:8" ht="16.5" customHeight="1">
      <c r="A100" s="73"/>
      <c r="B100" s="196"/>
      <c r="C100" s="55"/>
      <c r="D100" s="108"/>
      <c r="E100" s="107" t="s">
        <v>564</v>
      </c>
      <c r="F100" s="126">
        <v>-720</v>
      </c>
      <c r="G100" s="203"/>
      <c r="H100" s="46"/>
    </row>
    <row r="101" spans="1:8" ht="16.5" customHeight="1">
      <c r="A101" s="73"/>
      <c r="B101" s="196"/>
      <c r="C101" s="55"/>
      <c r="D101" s="108"/>
      <c r="E101" s="107" t="s">
        <v>751</v>
      </c>
      <c r="F101" s="126">
        <v>-450</v>
      </c>
      <c r="G101" s="203"/>
      <c r="H101" s="46"/>
    </row>
    <row r="102" spans="1:8" ht="16.5" customHeight="1">
      <c r="A102" s="73"/>
      <c r="B102" s="196"/>
      <c r="C102" s="55"/>
      <c r="D102" s="108"/>
      <c r="E102" s="107" t="s">
        <v>113</v>
      </c>
      <c r="F102" s="126">
        <v>-1800</v>
      </c>
      <c r="G102" s="203"/>
      <c r="H102" s="46"/>
    </row>
    <row r="103" spans="1:8" ht="16.5" customHeight="1">
      <c r="A103" s="73"/>
      <c r="B103" s="196"/>
      <c r="C103" s="55"/>
      <c r="D103" s="108"/>
      <c r="E103" s="107" t="s">
        <v>120</v>
      </c>
      <c r="F103" s="126">
        <v>-630</v>
      </c>
      <c r="G103" s="203"/>
      <c r="H103" s="46"/>
    </row>
    <row r="104" spans="1:8" ht="16.5" customHeight="1">
      <c r="A104" s="73"/>
      <c r="B104" s="212"/>
      <c r="C104" s="55"/>
      <c r="D104" s="108"/>
      <c r="E104" s="107" t="s">
        <v>538</v>
      </c>
      <c r="F104" s="126">
        <v>-900</v>
      </c>
      <c r="G104" s="204"/>
      <c r="H104" s="46">
        <f>SUM(F97:F104)</f>
        <v>-6891</v>
      </c>
    </row>
    <row r="105" spans="1:8" ht="16.5" customHeight="1">
      <c r="A105" s="73"/>
      <c r="B105" s="198" t="s">
        <v>306</v>
      </c>
      <c r="C105" s="200">
        <v>4055</v>
      </c>
      <c r="D105" s="194" t="s">
        <v>522</v>
      </c>
      <c r="E105" s="107" t="s">
        <v>754</v>
      </c>
      <c r="F105" s="126">
        <v>-4287</v>
      </c>
      <c r="G105" s="211" t="s">
        <v>758</v>
      </c>
      <c r="H105" s="46"/>
    </row>
    <row r="106" spans="1:8" ht="16.5" customHeight="1">
      <c r="A106" s="73"/>
      <c r="B106" s="196"/>
      <c r="C106" s="189"/>
      <c r="D106" s="193"/>
      <c r="E106" s="107" t="s">
        <v>558</v>
      </c>
      <c r="F106" s="126">
        <v>652</v>
      </c>
      <c r="G106" s="204"/>
      <c r="H106" s="46"/>
    </row>
    <row r="107" spans="1:8" ht="16.5" customHeight="1">
      <c r="A107" s="73"/>
      <c r="B107" s="196"/>
      <c r="C107" s="189"/>
      <c r="D107" s="194" t="s">
        <v>495</v>
      </c>
      <c r="E107" s="107" t="s">
        <v>102</v>
      </c>
      <c r="F107" s="126">
        <v>6270</v>
      </c>
      <c r="G107" s="211" t="s">
        <v>469</v>
      </c>
      <c r="H107" s="46"/>
    </row>
    <row r="108" spans="1:8" ht="16.5" customHeight="1">
      <c r="A108" s="73"/>
      <c r="B108" s="196"/>
      <c r="C108" s="189"/>
      <c r="D108" s="192"/>
      <c r="E108" s="107" t="s">
        <v>112</v>
      </c>
      <c r="F108" s="126">
        <v>320</v>
      </c>
      <c r="G108" s="203"/>
      <c r="H108" s="46"/>
    </row>
    <row r="109" spans="1:8" ht="16.5" customHeight="1">
      <c r="A109" s="73"/>
      <c r="B109" s="196"/>
      <c r="C109" s="189"/>
      <c r="D109" s="192"/>
      <c r="E109" s="107" t="s">
        <v>503</v>
      </c>
      <c r="F109" s="126">
        <v>580</v>
      </c>
      <c r="G109" s="203"/>
      <c r="H109" s="46"/>
    </row>
    <row r="110" spans="1:8" ht="16.5" customHeight="1">
      <c r="A110" s="73"/>
      <c r="B110" s="196"/>
      <c r="C110" s="189"/>
      <c r="D110" s="192"/>
      <c r="E110" s="109" t="s">
        <v>98</v>
      </c>
      <c r="F110" s="127">
        <v>520</v>
      </c>
      <c r="G110" s="203"/>
      <c r="H110" s="46">
        <f>F105+F106+F107+F108+F109+F110</f>
        <v>4055</v>
      </c>
    </row>
    <row r="111" spans="1:8" ht="16.5" customHeight="1">
      <c r="A111" s="216" t="s">
        <v>479</v>
      </c>
      <c r="B111" s="218"/>
      <c r="C111" s="51">
        <f>C105+C97+C89+C86</f>
        <v>-27481</v>
      </c>
      <c r="D111" s="213" t="s">
        <v>479</v>
      </c>
      <c r="E111" s="214"/>
      <c r="F111" s="110">
        <f>SUM(F86:F110)</f>
        <v>-27481</v>
      </c>
      <c r="G111" s="78"/>
      <c r="H111" s="46"/>
    </row>
    <row r="112" spans="1:8" ht="16.5" customHeight="1">
      <c r="A112" s="205" t="s">
        <v>486</v>
      </c>
      <c r="B112" s="135" t="s">
        <v>308</v>
      </c>
      <c r="C112" s="119">
        <v>95</v>
      </c>
      <c r="D112" s="111" t="s">
        <v>490</v>
      </c>
      <c r="E112" s="112" t="s">
        <v>111</v>
      </c>
      <c r="F112" s="126">
        <v>280</v>
      </c>
      <c r="G112" s="84" t="s">
        <v>561</v>
      </c>
      <c r="H112" s="46"/>
    </row>
    <row r="113" spans="1:8" ht="16.5" customHeight="1">
      <c r="A113" s="206"/>
      <c r="B113" s="85" t="s">
        <v>116</v>
      </c>
      <c r="C113" s="120">
        <v>46</v>
      </c>
      <c r="D113" s="192" t="s">
        <v>531</v>
      </c>
      <c r="E113" s="115" t="s">
        <v>609</v>
      </c>
      <c r="F113" s="126">
        <v>65</v>
      </c>
      <c r="G113" s="190" t="s">
        <v>761</v>
      </c>
      <c r="H113" s="46"/>
    </row>
    <row r="114" spans="1:7" ht="16.5" customHeight="1">
      <c r="A114" s="122" t="s">
        <v>508</v>
      </c>
      <c r="B114" s="123" t="s">
        <v>36</v>
      </c>
      <c r="C114" s="121">
        <v>52382</v>
      </c>
      <c r="D114" s="193"/>
      <c r="E114" s="116" t="s">
        <v>315</v>
      </c>
      <c r="F114" s="125">
        <v>95</v>
      </c>
      <c r="G114" s="191"/>
    </row>
    <row r="115" spans="1:7" ht="16.5" customHeight="1">
      <c r="A115" s="87"/>
      <c r="B115" s="81"/>
      <c r="C115" s="88"/>
      <c r="D115" s="194" t="s">
        <v>713</v>
      </c>
      <c r="E115" s="117" t="s">
        <v>750</v>
      </c>
      <c r="F115" s="126">
        <v>2</v>
      </c>
      <c r="G115" s="202" t="s">
        <v>557</v>
      </c>
    </row>
    <row r="116" spans="1:8" ht="16.5" customHeight="1">
      <c r="A116" s="87"/>
      <c r="B116" s="81"/>
      <c r="C116" s="89"/>
      <c r="D116" s="192"/>
      <c r="E116" s="118" t="s">
        <v>556</v>
      </c>
      <c r="F116" s="126">
        <v>1</v>
      </c>
      <c r="G116" s="191"/>
      <c r="H116" s="46"/>
    </row>
    <row r="117" spans="1:7" ht="16.5" customHeight="1">
      <c r="A117" s="90"/>
      <c r="B117" s="81"/>
      <c r="C117" s="82"/>
      <c r="D117" s="192"/>
      <c r="E117" s="115" t="s">
        <v>466</v>
      </c>
      <c r="F117" s="125">
        <v>104</v>
      </c>
      <c r="G117" s="91" t="s">
        <v>562</v>
      </c>
    </row>
    <row r="118" spans="1:7" ht="16.5" customHeight="1">
      <c r="A118" s="90"/>
      <c r="B118" s="81"/>
      <c r="C118" s="82"/>
      <c r="D118" s="193"/>
      <c r="E118" s="115" t="s">
        <v>563</v>
      </c>
      <c r="F118" s="125">
        <v>324</v>
      </c>
      <c r="G118" s="91" t="s">
        <v>562</v>
      </c>
    </row>
    <row r="119" spans="1:9" ht="16.5" customHeight="1">
      <c r="A119" s="90"/>
      <c r="B119" s="81"/>
      <c r="C119" s="82"/>
      <c r="D119" s="194" t="s">
        <v>117</v>
      </c>
      <c r="E119" s="116" t="s">
        <v>510</v>
      </c>
      <c r="F119" s="125">
        <v>958</v>
      </c>
      <c r="G119" s="202" t="s">
        <v>756</v>
      </c>
      <c r="H119" s="46"/>
      <c r="I119" s="46"/>
    </row>
    <row r="120" spans="1:9" ht="16.5" customHeight="1">
      <c r="A120" s="90"/>
      <c r="B120" s="81"/>
      <c r="C120" s="82"/>
      <c r="D120" s="192"/>
      <c r="E120" s="116" t="s">
        <v>488</v>
      </c>
      <c r="F120" s="125">
        <v>450</v>
      </c>
      <c r="G120" s="190"/>
      <c r="H120" s="46"/>
      <c r="I120" s="46"/>
    </row>
    <row r="121" spans="1:9" ht="16.5" customHeight="1">
      <c r="A121" s="90"/>
      <c r="B121" s="81"/>
      <c r="C121" s="82"/>
      <c r="D121" s="192"/>
      <c r="E121" s="116" t="s">
        <v>498</v>
      </c>
      <c r="F121" s="125">
        <v>137</v>
      </c>
      <c r="G121" s="190"/>
      <c r="H121" s="46"/>
      <c r="I121" s="46"/>
    </row>
    <row r="122" spans="1:9" ht="16.5" customHeight="1">
      <c r="A122" s="90"/>
      <c r="B122" s="81"/>
      <c r="C122" s="82"/>
      <c r="D122" s="193"/>
      <c r="E122" s="116" t="s">
        <v>313</v>
      </c>
      <c r="F122" s="125">
        <v>63</v>
      </c>
      <c r="G122" s="191"/>
      <c r="H122" s="46"/>
      <c r="I122" s="46"/>
    </row>
    <row r="123" spans="1:9" ht="16.5" customHeight="1">
      <c r="A123" s="90"/>
      <c r="B123" s="81"/>
      <c r="C123" s="82"/>
      <c r="D123" s="113" t="s">
        <v>519</v>
      </c>
      <c r="E123" s="116" t="s">
        <v>107</v>
      </c>
      <c r="F123" s="125">
        <v>900</v>
      </c>
      <c r="G123" s="92" t="s">
        <v>555</v>
      </c>
      <c r="H123" s="46"/>
      <c r="I123" s="46"/>
    </row>
    <row r="124" spans="1:7" ht="16.5" customHeight="1">
      <c r="A124" s="90"/>
      <c r="B124" s="81"/>
      <c r="C124" s="82"/>
      <c r="D124" s="114" t="s">
        <v>539</v>
      </c>
      <c r="E124" s="116" t="s">
        <v>485</v>
      </c>
      <c r="F124" s="125">
        <v>2700</v>
      </c>
      <c r="G124" s="91" t="s">
        <v>555</v>
      </c>
    </row>
    <row r="125" spans="1:7" ht="16.5" customHeight="1">
      <c r="A125" s="90"/>
      <c r="B125" s="81"/>
      <c r="C125" s="82"/>
      <c r="D125" s="194" t="s">
        <v>532</v>
      </c>
      <c r="E125" s="93" t="s">
        <v>729</v>
      </c>
      <c r="F125" s="128">
        <v>-378</v>
      </c>
      <c r="G125" s="202" t="s">
        <v>555</v>
      </c>
    </row>
    <row r="126" spans="1:7" ht="16.5" customHeight="1">
      <c r="A126" s="90"/>
      <c r="B126" s="81"/>
      <c r="C126" s="82"/>
      <c r="D126" s="192"/>
      <c r="E126" s="94" t="s">
        <v>468</v>
      </c>
      <c r="F126" s="128">
        <v>4125</v>
      </c>
      <c r="G126" s="190"/>
    </row>
    <row r="127" spans="1:8" ht="16.5" customHeight="1">
      <c r="A127" s="90"/>
      <c r="B127" s="81"/>
      <c r="C127" s="82"/>
      <c r="D127" s="192"/>
      <c r="E127" s="95" t="s">
        <v>502</v>
      </c>
      <c r="F127" s="128">
        <v>-1540</v>
      </c>
      <c r="G127" s="190"/>
      <c r="H127" s="46"/>
    </row>
    <row r="128" spans="1:8" ht="16.5" customHeight="1">
      <c r="A128" s="90"/>
      <c r="B128" s="81"/>
      <c r="C128" s="82"/>
      <c r="D128" s="192"/>
      <c r="E128" s="83" t="s">
        <v>712</v>
      </c>
      <c r="F128" s="128">
        <v>-190</v>
      </c>
      <c r="G128" s="190"/>
      <c r="H128" s="46"/>
    </row>
    <row r="129" spans="1:8" ht="16.5" customHeight="1">
      <c r="A129" s="90"/>
      <c r="B129" s="81"/>
      <c r="C129" s="82"/>
      <c r="D129" s="192"/>
      <c r="E129" s="83" t="s">
        <v>534</v>
      </c>
      <c r="F129" s="128">
        <v>500</v>
      </c>
      <c r="G129" s="190"/>
      <c r="H129" s="46"/>
    </row>
    <row r="130" spans="1:7" ht="16.5" customHeight="1">
      <c r="A130" s="90"/>
      <c r="B130" s="81"/>
      <c r="C130" s="82"/>
      <c r="D130" s="192"/>
      <c r="E130" s="62" t="s">
        <v>103</v>
      </c>
      <c r="F130" s="128">
        <v>1268</v>
      </c>
      <c r="G130" s="191"/>
    </row>
    <row r="131" spans="1:7" ht="16.5" customHeight="1">
      <c r="A131" s="90"/>
      <c r="B131" s="81"/>
      <c r="C131" s="82"/>
      <c r="D131" s="193"/>
      <c r="E131" s="86" t="s">
        <v>607</v>
      </c>
      <c r="F131" s="128">
        <v>7850</v>
      </c>
      <c r="G131" s="91" t="s">
        <v>566</v>
      </c>
    </row>
    <row r="132" spans="1:8" ht="16.5" customHeight="1">
      <c r="A132" s="90"/>
      <c r="B132" s="81"/>
      <c r="C132" s="82"/>
      <c r="D132" s="194" t="s">
        <v>726</v>
      </c>
      <c r="E132" s="62" t="s">
        <v>484</v>
      </c>
      <c r="F132" s="128">
        <v>9045</v>
      </c>
      <c r="G132" s="202" t="s">
        <v>566</v>
      </c>
      <c r="H132" s="46"/>
    </row>
    <row r="133" spans="1:8" ht="16.5" customHeight="1">
      <c r="A133" s="90"/>
      <c r="B133" s="81"/>
      <c r="C133" s="82"/>
      <c r="D133" s="192"/>
      <c r="E133" s="62" t="s">
        <v>728</v>
      </c>
      <c r="F133" s="128">
        <v>1500</v>
      </c>
      <c r="G133" s="190"/>
      <c r="H133" s="46"/>
    </row>
    <row r="134" spans="1:8" ht="16.5" customHeight="1">
      <c r="A134" s="90"/>
      <c r="B134" s="81"/>
      <c r="C134" s="82"/>
      <c r="D134" s="192"/>
      <c r="E134" s="62" t="s">
        <v>489</v>
      </c>
      <c r="F134" s="128">
        <v>121</v>
      </c>
      <c r="G134" s="191"/>
      <c r="H134" s="46"/>
    </row>
    <row r="135" spans="1:8" ht="16.5" customHeight="1">
      <c r="A135" s="90"/>
      <c r="B135" s="81"/>
      <c r="C135" s="82"/>
      <c r="D135" s="192"/>
      <c r="E135" s="86" t="s">
        <v>611</v>
      </c>
      <c r="F135" s="128">
        <v>9748</v>
      </c>
      <c r="G135" s="207" t="s">
        <v>482</v>
      </c>
      <c r="H135" s="46"/>
    </row>
    <row r="136" spans="1:9" ht="16.5" customHeight="1">
      <c r="A136" s="90"/>
      <c r="B136" s="81"/>
      <c r="C136" s="82"/>
      <c r="D136" s="193"/>
      <c r="E136" s="96" t="s">
        <v>603</v>
      </c>
      <c r="F136" s="128">
        <v>11625</v>
      </c>
      <c r="G136" s="208"/>
      <c r="H136" s="46">
        <f>F136+F135+F134+F133+F132+F131+F130+F129+F128+F127+F126+F125+F124+F123+F122+F121+F120+F119+F118+F117+F116+F115+F114+F113+F112</f>
        <v>49753</v>
      </c>
      <c r="I136" s="46">
        <f>C114-H136</f>
        <v>2629</v>
      </c>
    </row>
    <row r="137" spans="1:8" ht="16.5" customHeight="1">
      <c r="A137" s="87"/>
      <c r="B137" s="81"/>
      <c r="C137" s="82"/>
      <c r="D137" s="170" t="s">
        <v>122</v>
      </c>
      <c r="E137" s="97" t="s">
        <v>467</v>
      </c>
      <c r="F137" s="63">
        <v>500</v>
      </c>
      <c r="G137" s="172" t="s">
        <v>566</v>
      </c>
      <c r="H137" s="46"/>
    </row>
    <row r="138" spans="1:8" ht="16.5" customHeight="1">
      <c r="A138" s="98"/>
      <c r="B138" s="99"/>
      <c r="C138" s="100"/>
      <c r="D138" s="171"/>
      <c r="E138" s="101" t="s">
        <v>507</v>
      </c>
      <c r="F138" s="102">
        <v>2270</v>
      </c>
      <c r="G138" s="173"/>
      <c r="H138" s="46"/>
    </row>
    <row r="139" spans="1:8" ht="19.5" customHeight="1">
      <c r="A139" s="213" t="s">
        <v>491</v>
      </c>
      <c r="B139" s="214"/>
      <c r="C139" s="141">
        <f>C112+C113+C114</f>
        <v>52523</v>
      </c>
      <c r="D139" s="213" t="s">
        <v>479</v>
      </c>
      <c r="E139" s="214"/>
      <c r="F139" s="142">
        <f>SUM(F112:F138)</f>
        <v>52523</v>
      </c>
      <c r="G139" s="103"/>
      <c r="H139" s="46"/>
    </row>
    <row r="140" spans="1:8" ht="26.25" customHeight="1">
      <c r="A140" s="143"/>
      <c r="B140" s="144" t="s">
        <v>525</v>
      </c>
      <c r="C140" s="145">
        <f>C113+C112+C111+C85+C82+C7</f>
        <v>224065</v>
      </c>
      <c r="D140" s="174" t="s">
        <v>525</v>
      </c>
      <c r="E140" s="175"/>
      <c r="F140" s="145">
        <f>F7+F82+F85+F111+C112+C113</f>
        <v>224065</v>
      </c>
      <c r="G140" s="104"/>
      <c r="H140" s="105">
        <f>H136+F137+F138</f>
        <v>52523</v>
      </c>
    </row>
    <row r="142" ht="12">
      <c r="I142" s="46"/>
    </row>
  </sheetData>
  <mergeCells count="125">
    <mergeCell ref="D137:D138"/>
    <mergeCell ref="G137:G138"/>
    <mergeCell ref="D140:E140"/>
    <mergeCell ref="A1:G1"/>
    <mergeCell ref="F2:G2"/>
    <mergeCell ref="A3:C3"/>
    <mergeCell ref="D3:F3"/>
    <mergeCell ref="G3:G4"/>
    <mergeCell ref="B5:B6"/>
    <mergeCell ref="A5:A6"/>
    <mergeCell ref="C5:C6"/>
    <mergeCell ref="D5:D6"/>
    <mergeCell ref="G8:G14"/>
    <mergeCell ref="D8:D14"/>
    <mergeCell ref="D15:D20"/>
    <mergeCell ref="B15:B17"/>
    <mergeCell ref="B18:B20"/>
    <mergeCell ref="C15:C17"/>
    <mergeCell ref="C18:C20"/>
    <mergeCell ref="G15:G20"/>
    <mergeCell ref="D21:D26"/>
    <mergeCell ref="B21:B26"/>
    <mergeCell ref="C21:C26"/>
    <mergeCell ref="B27:B34"/>
    <mergeCell ref="D27:D34"/>
    <mergeCell ref="D35:D37"/>
    <mergeCell ref="B35:B37"/>
    <mergeCell ref="D39:D40"/>
    <mergeCell ref="A112:A113"/>
    <mergeCell ref="G113:G114"/>
    <mergeCell ref="G115:G116"/>
    <mergeCell ref="D115:D118"/>
    <mergeCell ref="D119:D122"/>
    <mergeCell ref="G119:G122"/>
    <mergeCell ref="G125:G130"/>
    <mergeCell ref="D125:D131"/>
    <mergeCell ref="G132:G134"/>
    <mergeCell ref="G135:G136"/>
    <mergeCell ref="D132:D136"/>
    <mergeCell ref="A83:A84"/>
    <mergeCell ref="D74:D81"/>
    <mergeCell ref="D58:D59"/>
    <mergeCell ref="B58:B59"/>
    <mergeCell ref="C58:C59"/>
    <mergeCell ref="B60:B61"/>
    <mergeCell ref="C60:C61"/>
    <mergeCell ref="D60:D61"/>
    <mergeCell ref="A86:A87"/>
    <mergeCell ref="C86:C88"/>
    <mergeCell ref="D86:D88"/>
    <mergeCell ref="D89:D96"/>
    <mergeCell ref="B105:B110"/>
    <mergeCell ref="D113:D114"/>
    <mergeCell ref="C105:C110"/>
    <mergeCell ref="D107:D110"/>
    <mergeCell ref="D105:D106"/>
    <mergeCell ref="G105:G106"/>
    <mergeCell ref="G107:G110"/>
    <mergeCell ref="B62:B66"/>
    <mergeCell ref="B68:B70"/>
    <mergeCell ref="B71:B72"/>
    <mergeCell ref="B74:B78"/>
    <mergeCell ref="B79:B81"/>
    <mergeCell ref="B83:B84"/>
    <mergeCell ref="B86:B88"/>
    <mergeCell ref="B89:B96"/>
    <mergeCell ref="C89:C96"/>
    <mergeCell ref="C62:C66"/>
    <mergeCell ref="D62:D66"/>
    <mergeCell ref="C68:C70"/>
    <mergeCell ref="C71:C72"/>
    <mergeCell ref="D68:D70"/>
    <mergeCell ref="D71:D72"/>
    <mergeCell ref="C74:C78"/>
    <mergeCell ref="C79:C81"/>
    <mergeCell ref="G71:G72"/>
    <mergeCell ref="C83:C84"/>
    <mergeCell ref="D83:D84"/>
    <mergeCell ref="A7:B7"/>
    <mergeCell ref="D7:E7"/>
    <mergeCell ref="B53:B57"/>
    <mergeCell ref="C53:C57"/>
    <mergeCell ref="B48:B52"/>
    <mergeCell ref="C48:C52"/>
    <mergeCell ref="B44:B47"/>
    <mergeCell ref="C44:C47"/>
    <mergeCell ref="B39:B40"/>
    <mergeCell ref="C39:C40"/>
    <mergeCell ref="C35:C37"/>
    <mergeCell ref="D42:D43"/>
    <mergeCell ref="B42:B43"/>
    <mergeCell ref="C42:C43"/>
    <mergeCell ref="C27:C34"/>
    <mergeCell ref="D44:D47"/>
    <mergeCell ref="D48:D57"/>
    <mergeCell ref="B97:B104"/>
    <mergeCell ref="D139:E139"/>
    <mergeCell ref="A82:B82"/>
    <mergeCell ref="D82:E82"/>
    <mergeCell ref="A111:B111"/>
    <mergeCell ref="D111:E111"/>
    <mergeCell ref="D85:E85"/>
    <mergeCell ref="A85:B85"/>
    <mergeCell ref="A139:B139"/>
    <mergeCell ref="G5:G6"/>
    <mergeCell ref="A50:A51"/>
    <mergeCell ref="A96:A97"/>
    <mergeCell ref="A8:A9"/>
    <mergeCell ref="G21:G26"/>
    <mergeCell ref="G27:G34"/>
    <mergeCell ref="G35:G37"/>
    <mergeCell ref="G39:G40"/>
    <mergeCell ref="G44:G47"/>
    <mergeCell ref="G48:G57"/>
    <mergeCell ref="G58:G59"/>
    <mergeCell ref="G60:G61"/>
    <mergeCell ref="G62:G66"/>
    <mergeCell ref="G68:G70"/>
    <mergeCell ref="G42:G43"/>
    <mergeCell ref="G74:G78"/>
    <mergeCell ref="G86:G88"/>
    <mergeCell ref="G89:G96"/>
    <mergeCell ref="G98:G104"/>
    <mergeCell ref="G83:G84"/>
    <mergeCell ref="G79:G81"/>
  </mergeCells>
  <printOptions/>
  <pageMargins left="0.33500000834465027" right="0.19680555164813995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