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95" windowHeight="11685" activeTab="0"/>
  </bookViews>
  <sheets>
    <sheet name="명세" sheetId="1" r:id="rId1"/>
  </sheets>
  <definedNames>
    <definedName name="_xlnm.Print_Area" localSheetId="0">'명세'!$A$1:$G$23</definedName>
  </definedNames>
  <calcPr fullCalcOnLoad="1"/>
</workbook>
</file>

<file path=xl/sharedStrings.xml><?xml version="1.0" encoding="utf-8"?>
<sst xmlns="http://schemas.openxmlformats.org/spreadsheetml/2006/main" count="30" uniqueCount="28">
  <si>
    <t>비고</t>
  </si>
  <si>
    <t>순번</t>
  </si>
  <si>
    <t>합계</t>
  </si>
  <si>
    <t>[시보조]꿈의학교</t>
  </si>
  <si>
    <t>[목적]유아학비지원</t>
  </si>
  <si>
    <t>2월말 반납예정</t>
  </si>
  <si>
    <t>지출잔액③
(①-②)</t>
  </si>
  <si>
    <t>[목적]돌봄교실운영비</t>
  </si>
  <si>
    <t>이월액④(=③)</t>
  </si>
  <si>
    <t>[목적]석면교체및LED교체공사</t>
  </si>
  <si>
    <t>[국고]돌봄교실 공기청정기 지원금</t>
  </si>
  <si>
    <t>[목적]2019 포천혁신교육지구</t>
  </si>
  <si>
    <t>[목적]교육공무직원처우개선비</t>
  </si>
  <si>
    <t>[목적]연계형돌봄교실운영비</t>
  </si>
  <si>
    <t>[목적]학교안전지킴이운영비</t>
  </si>
  <si>
    <t>[목적]특수교육방과후운영비</t>
  </si>
  <si>
    <t>[목적]연계형돌봄교실공사비</t>
  </si>
  <si>
    <t>※ 상기 사항은 2019학년도 집행액 및 예산배정액, 반납 일정의 변동에 따라 달라질 수 있음.</t>
  </si>
  <si>
    <t>2019학년도 목적성 사업비 잔액 2020학년도로 명시이월 사용 예상(안) 심의</t>
  </si>
  <si>
    <t>안건 2</t>
  </si>
  <si>
    <t>예산현액①</t>
  </si>
  <si>
    <t>[단원:원]</t>
  </si>
  <si>
    <t>심 의 사 항</t>
  </si>
  <si>
    <t>김  은  희</t>
  </si>
  <si>
    <t>지출액②</t>
  </si>
  <si>
    <t>안건발의자</t>
  </si>
  <si>
    <t>세부사업명</t>
  </si>
  <si>
    <t>2019학년도 운담초등학교 명시이월(안) 심의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</si>
</sst>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24"/>
      <color indexed="8"/>
      <name val="굴림체"/>
      <family val="0"/>
    </font>
    <font>
      <sz val="12"/>
      <color indexed="8"/>
      <name val="굴림체"/>
      <family val="0"/>
    </font>
    <font>
      <b/>
      <sz val="16"/>
      <color indexed="8"/>
      <name val="굴림체"/>
      <family val="0"/>
    </font>
    <font>
      <sz val="13"/>
      <color indexed="8"/>
      <name val="굴림체"/>
      <family val="0"/>
    </font>
    <font>
      <sz val="11"/>
      <color indexed="8"/>
      <name val="굴림체"/>
      <family val="0"/>
    </font>
    <font>
      <sz val="8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horizontal="left" vertical="center"/>
    </xf>
    <xf numFmtId="0" fontId="0" fillId="0" borderId="0" xfId="0" applyNumberFormat="1" applyFill="1" applyAlignment="1">
      <alignment vertical="center"/>
    </xf>
    <xf numFmtId="41" fontId="18" fillId="0" borderId="10" xfId="48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 wrapText="1"/>
    </xf>
    <xf numFmtId="0" fontId="18" fillId="33" borderId="13" xfId="0" applyNumberFormat="1" applyFont="1" applyFill="1" applyBorder="1" applyAlignment="1">
      <alignment horizontal="center" vertical="center" wrapText="1"/>
    </xf>
    <xf numFmtId="41" fontId="18" fillId="33" borderId="13" xfId="48" applyNumberFormat="1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>
      <alignment horizontal="right" vertical="center"/>
    </xf>
    <xf numFmtId="41" fontId="18" fillId="0" borderId="17" xfId="48" applyNumberFormat="1" applyFont="1" applyFill="1" applyBorder="1" applyAlignment="1">
      <alignment horizontal="center" vertical="center" wrapText="1"/>
    </xf>
    <xf numFmtId="41" fontId="18" fillId="0" borderId="18" xfId="48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Alignment="1">
      <alignment horizontal="left" vertical="center"/>
    </xf>
    <xf numFmtId="0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2"/>
  <sheetViews>
    <sheetView tabSelected="1" defaultGridColor="0" zoomScaleSheetLayoutView="100" colorId="22" workbookViewId="0" topLeftCell="A4">
      <selection activeCell="H9" sqref="H9"/>
    </sheetView>
  </sheetViews>
  <sheetFormatPr defaultColWidth="8.88671875" defaultRowHeight="13.5"/>
  <cols>
    <col min="1" max="1" width="13.4453125" style="1" customWidth="1"/>
    <col min="2" max="2" width="24.99609375" style="1" customWidth="1"/>
    <col min="3" max="4" width="12.3359375" style="2" bestFit="1" customWidth="1"/>
    <col min="5" max="5" width="11.4453125" style="2" bestFit="1" customWidth="1"/>
    <col min="6" max="6" width="14.21484375" style="2" customWidth="1"/>
    <col min="7" max="7" width="18.4453125" style="3" customWidth="1"/>
    <col min="10" max="10" width="8.88671875" style="0" bestFit="1" customWidth="1"/>
  </cols>
  <sheetData>
    <row r="1" ht="84.75" customHeight="1"/>
    <row r="2" spans="1:8" ht="41.25" customHeight="1">
      <c r="A2" s="16" t="s">
        <v>19</v>
      </c>
      <c r="B2" s="28" t="s">
        <v>27</v>
      </c>
      <c r="C2" s="28"/>
      <c r="D2" s="28"/>
      <c r="E2" s="28"/>
      <c r="F2" s="28"/>
      <c r="G2" s="29"/>
      <c r="H2" s="13"/>
    </row>
    <row r="3" ht="21.75" customHeight="1"/>
    <row r="4" ht="21.75" customHeight="1"/>
    <row r="5" spans="1:7" ht="30.75" customHeight="1">
      <c r="A5" s="14" t="s">
        <v>22</v>
      </c>
      <c r="B5" s="32" t="s">
        <v>18</v>
      </c>
      <c r="C5" s="33"/>
      <c r="D5" s="33"/>
      <c r="E5" s="33"/>
      <c r="F5" s="33"/>
      <c r="G5" s="34"/>
    </row>
    <row r="6" spans="1:7" ht="30.75" customHeight="1">
      <c r="A6" s="15" t="s">
        <v>25</v>
      </c>
      <c r="B6" s="32" t="s">
        <v>23</v>
      </c>
      <c r="C6" s="33"/>
      <c r="D6" s="33"/>
      <c r="E6" s="33"/>
      <c r="F6" s="33"/>
      <c r="G6" s="35"/>
    </row>
    <row r="7" spans="1:7" ht="34.5" customHeight="1">
      <c r="A7" s="7"/>
      <c r="B7" s="8"/>
      <c r="C7" s="8"/>
      <c r="D7" s="8"/>
      <c r="E7" s="8"/>
      <c r="F7" s="8"/>
      <c r="G7" s="17" t="s">
        <v>21</v>
      </c>
    </row>
    <row r="8" spans="1:7" ht="31.5" customHeight="1">
      <c r="A8" s="9" t="s">
        <v>1</v>
      </c>
      <c r="B8" s="10" t="s">
        <v>26</v>
      </c>
      <c r="C8" s="11" t="s">
        <v>20</v>
      </c>
      <c r="D8" s="11" t="s">
        <v>24</v>
      </c>
      <c r="E8" s="11" t="s">
        <v>6</v>
      </c>
      <c r="F8" s="11" t="s">
        <v>8</v>
      </c>
      <c r="G8" s="12" t="s">
        <v>0</v>
      </c>
    </row>
    <row r="9" spans="1:256" ht="31.5" customHeight="1">
      <c r="A9" s="21">
        <v>1</v>
      </c>
      <c r="B9" s="22" t="s">
        <v>4</v>
      </c>
      <c r="C9" s="19">
        <v>2030000</v>
      </c>
      <c r="D9" s="19">
        <v>1002250</v>
      </c>
      <c r="E9" s="18">
        <f>C9-D9</f>
        <v>1027750</v>
      </c>
      <c r="F9" s="18">
        <f>E9</f>
        <v>1027750</v>
      </c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7" s="4" customFormat="1" ht="33" customHeight="1">
      <c r="A10" s="24">
        <v>2</v>
      </c>
      <c r="B10" s="25" t="s">
        <v>10</v>
      </c>
      <c r="C10" s="18">
        <v>300000</v>
      </c>
      <c r="D10" s="18">
        <v>0</v>
      </c>
      <c r="E10" s="18">
        <f>C10-D10</f>
        <v>300000</v>
      </c>
      <c r="F10" s="18">
        <f>E10</f>
        <v>300000</v>
      </c>
      <c r="G10" s="26"/>
    </row>
    <row r="11" spans="1:7" s="4" customFormat="1" ht="33" customHeight="1">
      <c r="A11" s="21">
        <v>3</v>
      </c>
      <c r="B11" s="22" t="s">
        <v>15</v>
      </c>
      <c r="C11" s="19">
        <v>1080000</v>
      </c>
      <c r="D11" s="19">
        <v>810000</v>
      </c>
      <c r="E11" s="18">
        <f aca="true" t="shared" si="0" ref="E11:E19">C11-D11</f>
        <v>270000</v>
      </c>
      <c r="F11" s="18">
        <f aca="true" t="shared" si="1" ref="F11:F19">E11</f>
        <v>270000</v>
      </c>
      <c r="G11" s="23"/>
    </row>
    <row r="12" spans="1:7" s="4" customFormat="1" ht="33" customHeight="1">
      <c r="A12" s="21">
        <v>4</v>
      </c>
      <c r="B12" s="22" t="s">
        <v>7</v>
      </c>
      <c r="C12" s="19">
        <v>14185000</v>
      </c>
      <c r="D12" s="19">
        <v>6132380</v>
      </c>
      <c r="E12" s="18">
        <f t="shared" si="0"/>
        <v>8052620</v>
      </c>
      <c r="F12" s="18">
        <f t="shared" si="1"/>
        <v>8052620</v>
      </c>
      <c r="G12" s="23"/>
    </row>
    <row r="13" spans="1:7" s="4" customFormat="1" ht="33" customHeight="1">
      <c r="A13" s="21">
        <v>5</v>
      </c>
      <c r="B13" s="22" t="s">
        <v>16</v>
      </c>
      <c r="C13" s="19">
        <v>60000000</v>
      </c>
      <c r="D13" s="19">
        <v>20524700</v>
      </c>
      <c r="E13" s="18">
        <f t="shared" si="0"/>
        <v>39475300</v>
      </c>
      <c r="F13" s="18">
        <f t="shared" si="1"/>
        <v>39475300</v>
      </c>
      <c r="G13" s="20"/>
    </row>
    <row r="14" spans="1:7" s="4" customFormat="1" ht="33" customHeight="1">
      <c r="A14" s="21">
        <v>6</v>
      </c>
      <c r="B14" s="22" t="s">
        <v>13</v>
      </c>
      <c r="C14" s="19">
        <v>30000000</v>
      </c>
      <c r="D14" s="19">
        <f>24274340</f>
        <v>24274340</v>
      </c>
      <c r="E14" s="18">
        <f t="shared" si="0"/>
        <v>5725660</v>
      </c>
      <c r="F14" s="18">
        <f t="shared" si="1"/>
        <v>5725660</v>
      </c>
      <c r="G14" s="23" t="s">
        <v>5</v>
      </c>
    </row>
    <row r="15" spans="1:7" s="4" customFormat="1" ht="33" customHeight="1">
      <c r="A15" s="21">
        <v>7</v>
      </c>
      <c r="B15" s="22" t="s">
        <v>11</v>
      </c>
      <c r="C15" s="19">
        <v>4450000</v>
      </c>
      <c r="D15" s="19">
        <v>3477300</v>
      </c>
      <c r="E15" s="18">
        <f t="shared" si="0"/>
        <v>972700</v>
      </c>
      <c r="F15" s="18">
        <f t="shared" si="1"/>
        <v>972700</v>
      </c>
      <c r="G15" s="23"/>
    </row>
    <row r="16" spans="1:7" s="4" customFormat="1" ht="33" customHeight="1">
      <c r="A16" s="21">
        <v>8</v>
      </c>
      <c r="B16" s="22" t="s">
        <v>3</v>
      </c>
      <c r="C16" s="19">
        <v>43000000</v>
      </c>
      <c r="D16" s="19">
        <v>40740210</v>
      </c>
      <c r="E16" s="18">
        <f t="shared" si="0"/>
        <v>2259790</v>
      </c>
      <c r="F16" s="18">
        <f t="shared" si="1"/>
        <v>2259790</v>
      </c>
      <c r="G16" s="23" t="s">
        <v>5</v>
      </c>
    </row>
    <row r="17" spans="1:7" s="4" customFormat="1" ht="33" customHeight="1">
      <c r="A17" s="21">
        <v>9</v>
      </c>
      <c r="B17" s="22" t="s">
        <v>14</v>
      </c>
      <c r="C17" s="19">
        <v>5200000</v>
      </c>
      <c r="D17" s="19">
        <v>5018000</v>
      </c>
      <c r="E17" s="18">
        <f t="shared" si="0"/>
        <v>182000</v>
      </c>
      <c r="F17" s="18">
        <f t="shared" si="1"/>
        <v>182000</v>
      </c>
      <c r="G17" s="23" t="s">
        <v>5</v>
      </c>
    </row>
    <row r="18" spans="1:7" s="4" customFormat="1" ht="33" customHeight="1">
      <c r="A18" s="21">
        <v>10</v>
      </c>
      <c r="B18" s="22" t="s">
        <v>12</v>
      </c>
      <c r="C18" s="19">
        <v>45146000</v>
      </c>
      <c r="D18" s="19">
        <f>42408200-315690</f>
        <v>42092510</v>
      </c>
      <c r="E18" s="18">
        <f t="shared" si="0"/>
        <v>3053490</v>
      </c>
      <c r="F18" s="18">
        <f t="shared" si="1"/>
        <v>3053490</v>
      </c>
      <c r="G18" s="23"/>
    </row>
    <row r="19" spans="1:7" s="4" customFormat="1" ht="33" customHeight="1">
      <c r="A19" s="21">
        <v>11</v>
      </c>
      <c r="B19" s="22" t="s">
        <v>9</v>
      </c>
      <c r="C19" s="19">
        <v>335803000</v>
      </c>
      <c r="D19" s="19">
        <v>208191340</v>
      </c>
      <c r="E19" s="18">
        <f t="shared" si="0"/>
        <v>127611660</v>
      </c>
      <c r="F19" s="18">
        <f t="shared" si="1"/>
        <v>127611660</v>
      </c>
      <c r="G19" s="20"/>
    </row>
    <row r="20" spans="1:7" s="4" customFormat="1" ht="33" customHeight="1">
      <c r="A20" s="30" t="s">
        <v>2</v>
      </c>
      <c r="B20" s="31"/>
      <c r="C20" s="5">
        <f>SUM(C9:C19)</f>
        <v>541194000</v>
      </c>
      <c r="D20" s="5">
        <f aca="true" t="shared" si="2" ref="D20:F20">SUM(D9:D19)</f>
        <v>352263030</v>
      </c>
      <c r="E20" s="5">
        <f t="shared" si="2"/>
        <v>188930970</v>
      </c>
      <c r="F20" s="5">
        <f t="shared" si="2"/>
        <v>188930970</v>
      </c>
      <c r="G20" s="6"/>
    </row>
    <row r="22" spans="1:7" ht="33" customHeight="1">
      <c r="A22" s="27" t="s">
        <v>17</v>
      </c>
      <c r="B22" s="27"/>
      <c r="C22" s="27"/>
      <c r="D22" s="27"/>
      <c r="E22" s="27"/>
      <c r="F22" s="27"/>
      <c r="G22" s="27"/>
    </row>
  </sheetData>
  <sheetProtection/>
  <mergeCells count="5">
    <mergeCell ref="A22:G22"/>
    <mergeCell ref="B2:G2"/>
    <mergeCell ref="A20:B20"/>
    <mergeCell ref="B5:G5"/>
    <mergeCell ref="B6:G6"/>
  </mergeCells>
  <printOptions/>
  <pageMargins left="0.8395833373069763" right="0.569861114025116" top="0.8100000023841858" bottom="0.8100000023841858" header="2.755833387374878" footer="0.4300000071525574"/>
  <pageSetup orientation="portrait" paperSize="9" scale="68"/>
  <rowBreaks count="1" manualBreakCount="1">
    <brk id="23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